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Utilties/"/>
    </mc:Choice>
  </mc:AlternateContent>
  <xr:revisionPtr revIDLastSave="0" documentId="13_ncr:1_{BA9F831B-AAA5-DE43-9120-68A7585D8475}" xr6:coauthVersionLast="47" xr6:coauthVersionMax="47" xr10:uidLastSave="{00000000-0000-0000-0000-000000000000}"/>
  <workbookProtection workbookAlgorithmName="SHA-512" workbookHashValue="BqsnxJjfgMkPX60ExcaU4hMgB2FLA36emiB2v6ldwDXOR1wXj0ogHrGL5HshO2Vo8YbBTCFWrD1zYKoCWQDirw==" workbookSaltValue="iU5Heqxk47vKO6cL2MJdNw==" workbookSpinCount="100000" lockStructure="1"/>
  <bookViews>
    <workbookView xWindow="780" yWindow="1000" windowWidth="27640" windowHeight="15760" xr2:uid="{19B4C7E6-03BE-9F41-ADA8-A039A06A27C7}"/>
  </bookViews>
  <sheets>
    <sheet name="Woodford Investments 010824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7" i="1" l="1"/>
  <c r="B23" i="1"/>
  <c r="B18" i="1"/>
  <c r="B26" i="1" s="1"/>
  <c r="B64" i="1" l="1"/>
  <c r="B62" i="1"/>
</calcChain>
</file>

<file path=xl/sharedStrings.xml><?xml version="1.0" encoding="utf-8"?>
<sst xmlns="http://schemas.openxmlformats.org/spreadsheetml/2006/main" count="58" uniqueCount="50">
  <si>
    <t>Target Company</t>
  </si>
  <si>
    <t>Woodford Investments Limited (ESM Power)</t>
  </si>
  <si>
    <t>Currency</t>
  </si>
  <si>
    <t>GBP</t>
  </si>
  <si>
    <t>Display</t>
  </si>
  <si>
    <t>000s</t>
  </si>
  <si>
    <t>Enterprise Value</t>
  </si>
  <si>
    <t>Date Completed:</t>
  </si>
  <si>
    <t>Consideration (GBP)</t>
  </si>
  <si>
    <t>Source: Mitie Group plc press  release dated 21/11/2024; note 15. Acquisitions</t>
  </si>
  <si>
    <t>Fair-value of contingent consideration (GBP)</t>
  </si>
  <si>
    <t>Source: Mitie Group plc press  release dated 21/11/2024; note 15. Acquisitions; contingent on the outcome of a completion accounts process</t>
  </si>
  <si>
    <t>Deferred consideration (GBP)</t>
  </si>
  <si>
    <t>Source: Mitie Group plc press  release dated 21/11/2024; note 15. Acquisitions; payable based on two performance periods for the years ending 31 March 2025 and 31 March 2026 up to a maximum of £3.0m in total. Accruals where required are recognised over the period that the related employment services are received up until the point at which the consideration becomes payable.</t>
  </si>
  <si>
    <t>Total consideration</t>
  </si>
  <si>
    <t>Adjustments:</t>
  </si>
  <si>
    <t>Cash acquired</t>
  </si>
  <si>
    <t>EV</t>
  </si>
  <si>
    <t>Normalised EBITDA</t>
  </si>
  <si>
    <t>Reporting Date:</t>
  </si>
  <si>
    <t>USD/GBP Exchange Rate:</t>
  </si>
  <si>
    <t>Revenue</t>
  </si>
  <si>
    <t>Source: Mitie Group plc press release dated 17/07/2024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</si>
  <si>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</si>
  <si>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</si>
  <si>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</si>
  <si>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</si>
  <si>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</si>
  <si>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</si>
  <si>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</si>
  <si>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</si>
  <si>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</si>
  <si>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</si>
  <si>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</si>
  <si>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</si>
  <si>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</si>
  <si>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</si>
  <si>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</si>
  <si>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</si>
  <si>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</si>
  <si>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N/A</t>
  </si>
  <si>
    <t>EV/EBITDA Multiple</t>
  </si>
  <si>
    <t>Source Data</t>
  </si>
  <si>
    <t>Mitie Group plc press release dated 17/07/2024</t>
  </si>
  <si>
    <t>Woodford Investments Limited PSC02 notice dated 19/08/2024</t>
  </si>
  <si>
    <t>Mitie Group plc press  release dated 21/11/2024</t>
  </si>
  <si>
    <t>Cash and cash Equivalents</t>
  </si>
  <si>
    <t>Debt</t>
  </si>
  <si>
    <t>Lease Liabilities</t>
  </si>
  <si>
    <t>© 2025 Business Valuation Benchmarks 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</si>
</sst>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0.0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0" xfId="1" applyNumberFormat="1" applyFont="1" applyBorder="1" applyAlignment="1">
      <alignment vertical="top"/>
    </xf>
    <xf numFmtId="38" fontId="0" fillId="0" borderId="2" xfId="1" applyNumberFormat="1" applyFont="1" applyBorder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38" fontId="0" fillId="2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vertical="top" wrapText="1"/>
    </xf>
    <xf numFmtId="0" fontId="0" fillId="2" borderId="3" xfId="0" applyFill="1" applyBorder="1"/>
    <xf numFmtId="166" fontId="2" fillId="2" borderId="4" xfId="1" applyNumberFormat="1" applyFont="1" applyFill="1" applyBorder="1"/>
    <xf numFmtId="166" fontId="2" fillId="2" borderId="4" xfId="1" applyNumberFormat="1" applyFont="1" applyFill="1" applyBorder="1" applyAlignment="1">
      <alignment horizontal="right"/>
    </xf>
    <xf numFmtId="0" fontId="7" fillId="0" borderId="0" xfId="0" applyFont="1" applyAlignment="1">
      <alignment vertical="top" wrapText="1"/>
    </xf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168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47094-3ED7-3B47-9305-CD54C38E9F8C}">
  <sheetPr>
    <pageSetUpPr fitToPage="1"/>
  </sheetPr>
  <dimension ref="A1:I98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45505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5700</v>
      </c>
      <c r="C12" s="16" t="s">
        <v>9</v>
      </c>
    </row>
    <row r="13" spans="1:3" x14ac:dyDescent="0.2">
      <c r="A13" s="14"/>
      <c r="B13" s="15"/>
      <c r="C13" s="16"/>
    </row>
    <row r="14" spans="1:3" ht="34" x14ac:dyDescent="0.2">
      <c r="A14" s="14" t="s">
        <v>10</v>
      </c>
      <c r="B14" s="17">
        <v>200</v>
      </c>
      <c r="C14" s="16" t="s">
        <v>11</v>
      </c>
    </row>
    <row r="15" spans="1:3" x14ac:dyDescent="0.2">
      <c r="A15" s="14"/>
      <c r="B15" s="17"/>
      <c r="C15" s="16"/>
    </row>
    <row r="16" spans="1:3" ht="85" x14ac:dyDescent="0.2">
      <c r="A16" s="14" t="s">
        <v>12</v>
      </c>
      <c r="B16" s="18">
        <v>3000</v>
      </c>
      <c r="C16" s="16" t="s">
        <v>13</v>
      </c>
    </row>
    <row r="17" spans="1:3" x14ac:dyDescent="0.2">
      <c r="A17" s="14"/>
      <c r="B17" s="17"/>
      <c r="C17" s="16"/>
    </row>
    <row r="18" spans="1:3" x14ac:dyDescent="0.2">
      <c r="A18" s="1" t="s">
        <v>14</v>
      </c>
      <c r="B18" s="15">
        <f>SUM(B12:B16)</f>
        <v>8900</v>
      </c>
      <c r="C18" s="16"/>
    </row>
    <row r="19" spans="1:3" x14ac:dyDescent="0.2">
      <c r="A19" s="14"/>
      <c r="B19" s="15"/>
      <c r="C19" s="16"/>
    </row>
    <row r="20" spans="1:3" x14ac:dyDescent="0.2">
      <c r="A20" s="14"/>
      <c r="B20" s="15"/>
      <c r="C20" s="16"/>
    </row>
    <row r="21" spans="1:3" x14ac:dyDescent="0.2">
      <c r="A21" s="19" t="s">
        <v>15</v>
      </c>
      <c r="B21" s="15"/>
      <c r="C21" s="16"/>
    </row>
    <row r="22" spans="1:3" x14ac:dyDescent="0.2">
      <c r="A22" s="14"/>
      <c r="B22" s="15"/>
      <c r="C22" s="16"/>
    </row>
    <row r="23" spans="1:3" ht="17" x14ac:dyDescent="0.2">
      <c r="A23" s="14" t="s">
        <v>16</v>
      </c>
      <c r="B23" s="15">
        <f>-B87</f>
        <v>-1400</v>
      </c>
      <c r="C23" s="16" t="s">
        <v>9</v>
      </c>
    </row>
    <row r="24" spans="1:3" x14ac:dyDescent="0.2">
      <c r="A24" s="14"/>
      <c r="B24" s="15"/>
      <c r="C24" s="16"/>
    </row>
    <row r="25" spans="1:3" x14ac:dyDescent="0.2">
      <c r="A25" s="4"/>
      <c r="B25" s="10"/>
    </row>
    <row r="26" spans="1:3" x14ac:dyDescent="0.2">
      <c r="A26" s="20" t="s">
        <v>17</v>
      </c>
      <c r="B26" s="21">
        <f>B18-B87</f>
        <v>7500</v>
      </c>
      <c r="C26" s="22"/>
    </row>
    <row r="27" spans="1:3" x14ac:dyDescent="0.2">
      <c r="A27" s="2"/>
    </row>
    <row r="28" spans="1:3" x14ac:dyDescent="0.2">
      <c r="A28" s="2"/>
    </row>
    <row r="29" spans="1:3" x14ac:dyDescent="0.2">
      <c r="A29" s="7" t="s">
        <v>18</v>
      </c>
      <c r="B29" s="7"/>
      <c r="C29" s="23"/>
    </row>
    <row r="30" spans="1:3" x14ac:dyDescent="0.2">
      <c r="A30" s="2" t="s">
        <v>19</v>
      </c>
      <c r="B30" s="3"/>
      <c r="C30" s="24"/>
    </row>
    <row r="31" spans="1:3" x14ac:dyDescent="0.2">
      <c r="A31" s="12">
        <v>45412</v>
      </c>
      <c r="B31" s="25"/>
      <c r="C31" s="25"/>
    </row>
    <row r="32" spans="1:3" x14ac:dyDescent="0.2">
      <c r="A32" s="13"/>
      <c r="B32" s="26"/>
      <c r="C32" s="25"/>
    </row>
    <row r="33" spans="1:3" x14ac:dyDescent="0.2">
      <c r="A33" s="2" t="s">
        <v>20</v>
      </c>
      <c r="B33" s="25"/>
      <c r="C33" s="25"/>
    </row>
    <row r="34" spans="1:3" x14ac:dyDescent="0.2">
      <c r="A34" s="27"/>
      <c r="B34" s="25"/>
      <c r="C34" s="27"/>
    </row>
    <row r="35" spans="1:3" x14ac:dyDescent="0.2">
      <c r="A35" s="13"/>
      <c r="B35" s="25"/>
      <c r="C35" s="25"/>
    </row>
    <row r="36" spans="1:3" ht="17" x14ac:dyDescent="0.2">
      <c r="A36" s="14" t="s">
        <v>21</v>
      </c>
      <c r="B36" s="28">
        <v>25500</v>
      </c>
      <c r="C36" s="16" t="s">
        <v>22</v>
      </c>
    </row>
    <row r="37" spans="1:3" x14ac:dyDescent="0.2">
      <c r="A37" s="14" t="s">
        <v>23</v>
      </c>
      <c r="B37" s="29"/>
      <c r="C37" s="16"/>
    </row>
    <row r="38" spans="1:3" x14ac:dyDescent="0.2">
      <c r="A38" s="1" t="s">
        <v>24</v>
      </c>
      <c r="B38" s="29"/>
      <c r="C38" s="16"/>
    </row>
    <row r="39" spans="1:3" x14ac:dyDescent="0.2">
      <c r="A39" s="14"/>
      <c r="B39" s="29"/>
      <c r="C39" s="11"/>
    </row>
    <row r="40" spans="1:3" x14ac:dyDescent="0.2">
      <c r="A40" s="1" t="s">
        <v>25</v>
      </c>
      <c r="B40" s="29"/>
      <c r="C40" s="11"/>
    </row>
    <row r="41" spans="1:3" x14ac:dyDescent="0.2">
      <c r="A41" s="14"/>
      <c r="B41" s="29"/>
      <c r="C41" s="11"/>
    </row>
    <row r="42" spans="1:3" x14ac:dyDescent="0.2">
      <c r="A42" s="14" t="s">
        <v>26</v>
      </c>
      <c r="B42" s="29"/>
      <c r="C42" s="16"/>
    </row>
    <row r="43" spans="1:3" x14ac:dyDescent="0.2">
      <c r="A43" s="14" t="s">
        <v>27</v>
      </c>
      <c r="B43" s="29"/>
      <c r="C43" s="11"/>
    </row>
    <row r="44" spans="1:3" x14ac:dyDescent="0.2">
      <c r="A44" s="14"/>
      <c r="B44" s="29"/>
      <c r="C44" s="11"/>
    </row>
    <row r="45" spans="1:3" x14ac:dyDescent="0.2">
      <c r="A45" s="14" t="s">
        <v>28</v>
      </c>
      <c r="B45" s="29"/>
      <c r="C45" s="11"/>
    </row>
    <row r="46" spans="1:3" x14ac:dyDescent="0.2">
      <c r="A46" s="14" t="s">
        <v>29</v>
      </c>
      <c r="B46" s="29"/>
      <c r="C46" s="16"/>
    </row>
    <row r="47" spans="1:3" x14ac:dyDescent="0.2">
      <c r="A47" s="14" t="s">
        <v>30</v>
      </c>
      <c r="B47" s="29"/>
      <c r="C47" s="11"/>
    </row>
    <row r="48" spans="1:3" x14ac:dyDescent="0.2">
      <c r="A48" s="14" t="s">
        <v>31</v>
      </c>
      <c r="B48" s="29"/>
      <c r="C48" s="11"/>
    </row>
    <row r="49" spans="1:3" x14ac:dyDescent="0.2">
      <c r="A49" s="14"/>
      <c r="B49" s="29"/>
      <c r="C49" s="11"/>
    </row>
    <row r="50" spans="1:3" x14ac:dyDescent="0.2">
      <c r="A50" s="14" t="s">
        <v>32</v>
      </c>
      <c r="B50" s="29"/>
      <c r="C50" s="16"/>
    </row>
    <row r="51" spans="1:3" x14ac:dyDescent="0.2">
      <c r="A51" s="14" t="s">
        <v>33</v>
      </c>
      <c r="B51" s="29"/>
      <c r="C51" s="11"/>
    </row>
    <row r="52" spans="1:3" x14ac:dyDescent="0.2">
      <c r="A52" s="14" t="s">
        <v>34</v>
      </c>
      <c r="B52" s="29"/>
      <c r="C52" s="16"/>
    </row>
    <row r="53" spans="1:3" x14ac:dyDescent="0.2">
      <c r="A53" s="14" t="s">
        <v>35</v>
      </c>
      <c r="B53" s="29"/>
      <c r="C53" s="16"/>
    </row>
    <row r="54" spans="1:3" x14ac:dyDescent="0.2">
      <c r="A54" s="14"/>
      <c r="B54" s="29"/>
      <c r="C54" s="11"/>
    </row>
    <row r="55" spans="1:3" x14ac:dyDescent="0.2">
      <c r="A55" s="14" t="s">
        <v>36</v>
      </c>
      <c r="B55" s="29"/>
      <c r="C55" s="16"/>
    </row>
    <row r="56" spans="1:3" x14ac:dyDescent="0.2">
      <c r="A56" s="14"/>
      <c r="B56" s="29"/>
      <c r="C56" s="11"/>
    </row>
    <row r="57" spans="1:3" x14ac:dyDescent="0.2">
      <c r="A57" s="14" t="s">
        <v>37</v>
      </c>
      <c r="B57" s="29"/>
      <c r="C57" s="11"/>
    </row>
    <row r="58" spans="1:3" x14ac:dyDescent="0.2">
      <c r="A58" s="30"/>
      <c r="B58" s="31"/>
      <c r="C58" s="32"/>
    </row>
    <row r="59" spans="1:3" ht="17" x14ac:dyDescent="0.2">
      <c r="A59" s="33" t="s">
        <v>18</v>
      </c>
      <c r="B59" s="34">
        <v>2200</v>
      </c>
      <c r="C59" s="35" t="s">
        <v>22</v>
      </c>
    </row>
    <row r="60" spans="1:3" x14ac:dyDescent="0.2">
      <c r="B60" s="10"/>
      <c r="C60" s="11"/>
    </row>
    <row r="61" spans="1:3" x14ac:dyDescent="0.2">
      <c r="B61" s="3"/>
      <c r="C61" s="10"/>
    </row>
    <row r="62" spans="1:3" x14ac:dyDescent="0.2">
      <c r="A62" s="36" t="s">
        <v>38</v>
      </c>
      <c r="B62" s="37">
        <f>ROUND((B26/B36),1)</f>
        <v>0.3</v>
      </c>
      <c r="C62" s="10"/>
    </row>
    <row r="63" spans="1:3" x14ac:dyDescent="0.2">
      <c r="A63" s="36" t="s">
        <v>39</v>
      </c>
      <c r="B63" s="38" t="s">
        <v>40</v>
      </c>
      <c r="C63" s="10"/>
    </row>
    <row r="64" spans="1:3" x14ac:dyDescent="0.2">
      <c r="A64" s="36" t="s">
        <v>41</v>
      </c>
      <c r="B64" s="37">
        <f>ROUND((B26/B59),1)</f>
        <v>3.4</v>
      </c>
      <c r="C64" s="10"/>
    </row>
    <row r="67" spans="1:3" x14ac:dyDescent="0.2">
      <c r="A67" s="7" t="s">
        <v>42</v>
      </c>
      <c r="B67" s="8"/>
      <c r="C67" s="9"/>
    </row>
    <row r="68" spans="1:3" x14ac:dyDescent="0.2">
      <c r="C68" s="10"/>
    </row>
    <row r="69" spans="1:3" x14ac:dyDescent="0.2">
      <c r="A69" s="14" t="s">
        <v>43</v>
      </c>
    </row>
    <row r="70" spans="1:3" x14ac:dyDescent="0.2">
      <c r="A70" t="s">
        <v>44</v>
      </c>
    </row>
    <row r="71" spans="1:3" x14ac:dyDescent="0.2">
      <c r="A71" s="39" t="s">
        <v>45</v>
      </c>
    </row>
    <row r="72" spans="1:3" x14ac:dyDescent="0.2">
      <c r="C72" s="11"/>
    </row>
    <row r="73" spans="1:3" x14ac:dyDescent="0.2">
      <c r="A73" s="40"/>
      <c r="B73" s="40"/>
      <c r="C73" s="9"/>
    </row>
    <row r="74" spans="1:3" x14ac:dyDescent="0.2">
      <c r="C74" s="41"/>
    </row>
    <row r="75" spans="1:3" x14ac:dyDescent="0.2">
      <c r="C75" s="41"/>
    </row>
    <row r="76" spans="1:3" x14ac:dyDescent="0.2">
      <c r="B76" s="3" t="s">
        <v>3</v>
      </c>
    </row>
    <row r="77" spans="1:3" x14ac:dyDescent="0.2">
      <c r="B77" s="3"/>
    </row>
    <row r="78" spans="1:3" x14ac:dyDescent="0.2">
      <c r="B78" s="5" t="s">
        <v>5</v>
      </c>
    </row>
    <row r="79" spans="1:3" x14ac:dyDescent="0.2">
      <c r="B79" s="5"/>
    </row>
    <row r="80" spans="1:3" x14ac:dyDescent="0.2">
      <c r="B80" s="42">
        <v>45505</v>
      </c>
    </row>
    <row r="81" spans="1:9" x14ac:dyDescent="0.2">
      <c r="A81" s="2" t="s">
        <v>20</v>
      </c>
      <c r="B81" s="5"/>
    </row>
    <row r="82" spans="1:9" x14ac:dyDescent="0.2">
      <c r="A82" s="43"/>
      <c r="B82" s="5"/>
    </row>
    <row r="84" spans="1:9" ht="17" x14ac:dyDescent="0.2">
      <c r="A84" s="14" t="s">
        <v>46</v>
      </c>
      <c r="B84" s="15">
        <v>1400</v>
      </c>
      <c r="C84" s="16" t="s">
        <v>9</v>
      </c>
    </row>
    <row r="85" spans="1:9" x14ac:dyDescent="0.2">
      <c r="A85" s="14" t="s">
        <v>47</v>
      </c>
      <c r="B85" s="15"/>
      <c r="C85" s="16"/>
    </row>
    <row r="86" spans="1:9" x14ac:dyDescent="0.2">
      <c r="A86" t="s">
        <v>48</v>
      </c>
      <c r="B86" s="31"/>
      <c r="C86" s="16"/>
    </row>
    <row r="87" spans="1:9" x14ac:dyDescent="0.2">
      <c r="A87" s="2" t="s">
        <v>16</v>
      </c>
      <c r="B87" s="44">
        <f>SUM(B84:B86)</f>
        <v>1400</v>
      </c>
    </row>
    <row r="90" spans="1:9" x14ac:dyDescent="0.2">
      <c r="A90" s="45" t="s">
        <v>49</v>
      </c>
    </row>
    <row r="94" spans="1:9" x14ac:dyDescent="0.2">
      <c r="E94" s="16"/>
      <c r="F94" s="16"/>
      <c r="G94" s="16"/>
      <c r="H94" s="16"/>
      <c r="I94" s="16"/>
    </row>
    <row r="97" spans="2:2" x14ac:dyDescent="0.2">
      <c r="B97" s="46"/>
    </row>
    <row r="98" spans="2:2" x14ac:dyDescent="0.2">
      <c r="B98" s="46"/>
    </row>
  </sheetData>
  <sheetProtection algorithmName="SHA-512" hashValue="VsDDA23jJ5C3FPaJ4ith5Tl0k1p+IXFddP+kIO7/kRrolpjghRJMa+JZSKx5COcozqNFuMwUbApGu4tJGcT7RQ==" saltValue="K2LsqbTlRkUsRk6MUO1WSQ==" spinCount="100000" sheet="1" objects="1" scenarios="1"/>
  <pageMargins left="0.7" right="0.7" top="0.75" bottom="0.75" header="0.3" footer="0.3"/>
  <pageSetup paperSize="9" scale="5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Woodford Investments 010824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2025-05-23T18:19:04Z</dcterms:created>
  <dcterms:modified xsi:type="dcterms:W3CDTF">2025-05-23T18:21:22Z</dcterms:modified>
</cp:coreProperties>
</file>