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Consumer Staples/"/>
    </mc:Choice>
  </mc:AlternateContent>
  <xr:revisionPtr revIDLastSave="0" documentId="13_ncr:1_{CB855B2E-BDDE-4A4B-9DCE-BD6DBF3AD75B}" xr6:coauthVersionLast="47" xr6:coauthVersionMax="47" xr10:uidLastSave="{00000000-0000-0000-0000-000000000000}"/>
  <workbookProtection workbookAlgorithmName="SHA-512" workbookHashValue="YXJ40PleqxUhH8hJpt+/1YEruw+21PVdgYQrp2czO1YhIf9fIbMytK0Xbmwwevwjkh5BxK3G2cdrmMYHKml1sw==" workbookSaltValue="Nwb+4sWqnhFIgP2Ct5/ASA==" workbookSpinCount="100000" lockStructure="1"/>
  <bookViews>
    <workbookView xWindow="1180" yWindow="1500" windowWidth="27240" windowHeight="15260" xr2:uid="{EACE3479-F208-354A-AFE4-25FCC1003BED}"/>
  </bookViews>
  <sheets>
    <sheet name="Crosta &amp; Mollica 120124" sheetId="1" r:id="rId1"/>
    <sheet name="Moorish 170524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3" i="2" l="1"/>
  <c r="B20" i="2" s="1"/>
  <c r="B56" i="2" s="1"/>
  <c r="B51" i="2"/>
  <c r="B53" i="2" s="1"/>
  <c r="B82" i="1"/>
  <c r="B17" i="1" s="1"/>
  <c r="B47" i="1"/>
  <c r="B51" i="1" s="1"/>
  <c r="B53" i="1" s="1"/>
  <c r="B17" i="2" l="1"/>
  <c r="B20" i="1"/>
  <c r="B58" i="1" l="1"/>
  <c r="B57" i="1"/>
  <c r="B56" i="1"/>
</calcChain>
</file>

<file path=xl/sharedStrings.xml><?xml version="1.0" encoding="utf-8"?>
<sst xmlns="http://schemas.openxmlformats.org/spreadsheetml/2006/main" count="111" uniqueCount="59">
  <si>
    <t>Target Company</t>
  </si>
  <si>
    <t>Crosta &amp; Mollica Limited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</si>
  <si>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</si>
  <si>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</si>
  <si>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</si>
  <si>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</si>
  <si>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</si>
  <si>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</si>
  <si>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</si>
  <si>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Genco Topco Limited consolidated financial statements for the year ended 30/06/2024; total consideration paid</t>
  </si>
  <si>
    <t>Adjustments:</t>
  </si>
  <si>
    <t>Net cash acquired</t>
  </si>
  <si>
    <t>Source: Genco Topco Limited consolidated financial statements for the year ended 30/06/2024</t>
  </si>
  <si>
    <t>EV</t>
  </si>
  <si>
    <t>Normalised EBITDA</t>
  </si>
  <si>
    <t>Reporting Date:</t>
  </si>
  <si>
    <t>USD/GBP Exchange Rate:</t>
  </si>
  <si>
    <t>Revenue</t>
  </si>
  <si>
    <t>Source: Crosta &amp; Mollica Limited consolidated financial statements for the year ended 30/06/2023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</si>
  <si>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</si>
  <si>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</si>
  <si>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</si>
  <si>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</si>
  <si>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</si>
  <si>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</si>
  <si>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</si>
  <si>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</si>
  <si>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</si>
  <si>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</si>
  <si>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</si>
  <si>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</si>
  <si>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</si>
  <si>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</si>
  <si>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</si>
  <si>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</si>
  <si>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</si>
  <si>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</si>
  <si>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</si>
  <si>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Crosta &amp; Mollica Limited consolidated financial statements for the year ended 30/06/2023</t>
  </si>
  <si>
    <t>Crosta &amp; Mollica Limited financial statements for the year ended 30/06/2024</t>
  </si>
  <si>
    <t>Genco Topco Limited consolidated financial statements for the year ended 30/06/2024</t>
  </si>
  <si>
    <t>Perwyn Advisers UK Limited news release dated 09/01/2024</t>
  </si>
  <si>
    <t>Cash and cash Equivalents</t>
  </si>
  <si>
    <t>Borrowings - as at 30/06/2024</t>
  </si>
  <si>
    <t>Lease Liabilities</t>
  </si>
  <si>
    <t>© 2025 Business Valuation Benchmarks Ltd</t>
  </si>
  <si>
    <t>Moorish Ltd</t>
  </si>
  <si>
    <t>Cash consideration (GBP)</t>
  </si>
  <si>
    <t>Source: Bakkavor Group plc press release dated 05/09/2024; note 18. Acquisition of subsidiary</t>
  </si>
  <si>
    <t>Cash acquired</t>
  </si>
  <si>
    <t>Source: Bakkavor Group plc news release dated 23/05/2024; Bakkavor Group plc RNS press release dated 23/05 2024; circa</t>
  </si>
  <si>
    <t>N/A</t>
  </si>
  <si>
    <t>Moorish Ltd financial statements for the year ended 31/03/2024</t>
  </si>
  <si>
    <t>Moorish Ltd PSC02 notice dated 28/05/2024</t>
  </si>
  <si>
    <t>Bakkavor Group plc news release dated 23/05/2024</t>
  </si>
  <si>
    <t>Bakkavor Group plc RNS press release dated 23/05 2024</t>
  </si>
  <si>
    <t>Bakkavor Group plc press release dated 05/09/2024</t>
  </si>
  <si>
    <t>Debt</t>
  </si>
  <si>
    <t>Source: Crosta &amp; Mollica Limited consolidated financial statements for the year ended 30/06/2023; Crosta &amp; Mollica Limited financial statements for the year ended 30/06/2024; loaned repaid in YE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</si>
</sst>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dd/mm/yyyy;@"/>
    <numFmt numFmtId="165" formatCode="#,##0.0;[Red]\-#,##0.0"/>
    <numFmt numFmtId="166" formatCode="#,##0.00000;[Red]\-#,##0.00000"/>
    <numFmt numFmtId="167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40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5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4" fontId="2" fillId="0" borderId="0" xfId="0" applyNumberFormat="1" applyFont="1" applyAlignment="1">
      <alignment horizontal="center"/>
    </xf>
    <xf numFmtId="166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7" fontId="0" fillId="0" borderId="0" xfId="0" applyNumberFormat="1"/>
    <xf numFmtId="38" fontId="0" fillId="2" borderId="0" xfId="1" applyNumberFormat="1" applyFont="1" applyFill="1" applyAlignment="1">
      <alignment vertical="top"/>
    </xf>
    <xf numFmtId="165" fontId="2" fillId="2" borderId="4" xfId="1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F3084-E362-A841-A68F-5B4E010BFFAC}">
  <sheetPr>
    <pageSetUpPr fitToPage="1"/>
  </sheetPr>
  <dimension ref="A1:I93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45303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88644.712</v>
      </c>
      <c r="C12" s="16" t="s">
        <v>9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10</v>
      </c>
      <c r="B15" s="15"/>
      <c r="C15" s="16"/>
    </row>
    <row r="16" spans="1:3" x14ac:dyDescent="0.2">
      <c r="A16" s="14"/>
      <c r="B16" s="15"/>
      <c r="C16" s="16"/>
    </row>
    <row r="17" spans="1:3" ht="34" x14ac:dyDescent="0.2">
      <c r="A17" s="14" t="s">
        <v>11</v>
      </c>
      <c r="B17" s="15">
        <f>-B82</f>
        <v>-5025.9209999999994</v>
      </c>
      <c r="C17" s="16" t="s">
        <v>12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13</v>
      </c>
      <c r="B20" s="19">
        <f>B12-B82</f>
        <v>83618.790999999997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1"/>
    </row>
    <row r="24" spans="1:3" x14ac:dyDescent="0.2">
      <c r="A24" s="2" t="s">
        <v>15</v>
      </c>
      <c r="B24" s="3"/>
      <c r="C24" s="22"/>
    </row>
    <row r="25" spans="1:3" x14ac:dyDescent="0.2">
      <c r="A25" s="12">
        <v>45107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16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34" x14ac:dyDescent="0.2">
      <c r="A30" s="14" t="s">
        <v>17</v>
      </c>
      <c r="B30" s="26">
        <v>42424.534</v>
      </c>
      <c r="C30" s="16" t="s">
        <v>18</v>
      </c>
    </row>
    <row r="31" spans="1:3" x14ac:dyDescent="0.2">
      <c r="A31" s="14" t="s">
        <v>19</v>
      </c>
      <c r="B31" s="26"/>
      <c r="C31" s="16"/>
    </row>
    <row r="32" spans="1:3" ht="34" x14ac:dyDescent="0.2">
      <c r="A32" s="1" t="s">
        <v>20</v>
      </c>
      <c r="B32" s="26">
        <v>4763.7370000000001</v>
      </c>
      <c r="C32" s="16" t="s">
        <v>18</v>
      </c>
    </row>
    <row r="33" spans="1:3" x14ac:dyDescent="0.2">
      <c r="A33" s="14"/>
      <c r="B33" s="26"/>
      <c r="C33" s="11"/>
    </row>
    <row r="34" spans="1:3" x14ac:dyDescent="0.2">
      <c r="A34" s="1" t="s">
        <v>21</v>
      </c>
      <c r="B34" s="26"/>
      <c r="C34" s="11"/>
    </row>
    <row r="35" spans="1:3" x14ac:dyDescent="0.2">
      <c r="A35" s="14"/>
      <c r="B35" s="26"/>
      <c r="C35" s="11"/>
    </row>
    <row r="36" spans="1:3" x14ac:dyDescent="0.2">
      <c r="A36" s="14" t="s">
        <v>22</v>
      </c>
      <c r="B36" s="26"/>
      <c r="C36" s="16"/>
    </row>
    <row r="37" spans="1:3" x14ac:dyDescent="0.2">
      <c r="A37" s="14" t="s">
        <v>23</v>
      </c>
      <c r="B37" s="26"/>
      <c r="C37" s="11"/>
    </row>
    <row r="38" spans="1:3" x14ac:dyDescent="0.2">
      <c r="A38" s="14"/>
      <c r="B38" s="26"/>
      <c r="C38" s="11"/>
    </row>
    <row r="39" spans="1:3" x14ac:dyDescent="0.2">
      <c r="A39" s="14" t="s">
        <v>24</v>
      </c>
      <c r="B39" s="26"/>
      <c r="C39" s="11"/>
    </row>
    <row r="40" spans="1:3" x14ac:dyDescent="0.2">
      <c r="A40" s="14" t="s">
        <v>25</v>
      </c>
      <c r="B40" s="26"/>
      <c r="C40" s="16"/>
    </row>
    <row r="41" spans="1:3" x14ac:dyDescent="0.2">
      <c r="A41" s="14" t="s">
        <v>26</v>
      </c>
      <c r="B41" s="26"/>
      <c r="C41" s="11"/>
    </row>
    <row r="42" spans="1:3" x14ac:dyDescent="0.2">
      <c r="A42" s="14" t="s">
        <v>27</v>
      </c>
      <c r="B42" s="26"/>
      <c r="C42" s="11"/>
    </row>
    <row r="43" spans="1:3" x14ac:dyDescent="0.2">
      <c r="A43" s="14"/>
      <c r="B43" s="26"/>
      <c r="C43" s="11"/>
    </row>
    <row r="44" spans="1:3" x14ac:dyDescent="0.2">
      <c r="A44" s="14" t="s">
        <v>28</v>
      </c>
      <c r="B44" s="26"/>
      <c r="C44" s="16"/>
    </row>
    <row r="45" spans="1:3" x14ac:dyDescent="0.2">
      <c r="A45" s="14" t="s">
        <v>29</v>
      </c>
      <c r="B45" s="26"/>
      <c r="C45" s="11"/>
    </row>
    <row r="46" spans="1:3" x14ac:dyDescent="0.2">
      <c r="A46" s="14" t="s">
        <v>30</v>
      </c>
      <c r="B46" s="26"/>
      <c r="C46" s="16"/>
    </row>
    <row r="47" spans="1:3" ht="34" x14ac:dyDescent="0.2">
      <c r="A47" s="14" t="s">
        <v>31</v>
      </c>
      <c r="B47" s="27">
        <f>40/1000</f>
        <v>0.04</v>
      </c>
      <c r="C47" s="16" t="s">
        <v>18</v>
      </c>
    </row>
    <row r="48" spans="1:3" x14ac:dyDescent="0.2">
      <c r="A48" s="14"/>
      <c r="B48" s="26"/>
      <c r="C48" s="11"/>
    </row>
    <row r="49" spans="1:3" ht="34" x14ac:dyDescent="0.2">
      <c r="A49" s="14" t="s">
        <v>32</v>
      </c>
      <c r="B49" s="26">
        <v>15.933</v>
      </c>
      <c r="C49" s="16" t="s">
        <v>18</v>
      </c>
    </row>
    <row r="50" spans="1:3" x14ac:dyDescent="0.2">
      <c r="A50" s="14"/>
      <c r="B50" s="26"/>
      <c r="C50" s="11"/>
    </row>
    <row r="51" spans="1:3" x14ac:dyDescent="0.2">
      <c r="A51" s="14" t="s">
        <v>33</v>
      </c>
      <c r="B51" s="26">
        <f>SUM(B36:B49)</f>
        <v>15.972999999999999</v>
      </c>
      <c r="C51" s="11"/>
    </row>
    <row r="52" spans="1:3" x14ac:dyDescent="0.2">
      <c r="A52" s="28"/>
      <c r="B52" s="29"/>
      <c r="C52" s="30"/>
    </row>
    <row r="53" spans="1:3" x14ac:dyDescent="0.2">
      <c r="A53" s="31" t="s">
        <v>14</v>
      </c>
      <c r="B53" s="32">
        <f>B32+B51</f>
        <v>4779.71</v>
      </c>
      <c r="C53" s="33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4" t="s">
        <v>34</v>
      </c>
      <c r="B56" s="35">
        <f>ROUND((B20/B30),1)</f>
        <v>2</v>
      </c>
      <c r="C56" s="10"/>
    </row>
    <row r="57" spans="1:3" x14ac:dyDescent="0.2">
      <c r="A57" s="34" t="s">
        <v>35</v>
      </c>
      <c r="B57" s="35">
        <f>ROUND((B20/B32),1)</f>
        <v>17.600000000000001</v>
      </c>
      <c r="C57" s="10"/>
    </row>
    <row r="58" spans="1:3" x14ac:dyDescent="0.2">
      <c r="A58" s="34" t="s">
        <v>36</v>
      </c>
      <c r="B58" s="35">
        <f>ROUND((B20/B53),1)</f>
        <v>17.5</v>
      </c>
      <c r="C58" s="10"/>
    </row>
    <row r="61" spans="1:3" x14ac:dyDescent="0.2">
      <c r="A61" s="7" t="s">
        <v>37</v>
      </c>
      <c r="B61" s="8"/>
      <c r="C61" s="9"/>
    </row>
    <row r="62" spans="1:3" x14ac:dyDescent="0.2">
      <c r="C62" s="10"/>
    </row>
    <row r="63" spans="1:3" x14ac:dyDescent="0.2">
      <c r="A63" s="14" t="s">
        <v>38</v>
      </c>
    </row>
    <row r="64" spans="1:3" x14ac:dyDescent="0.2">
      <c r="A64" t="s">
        <v>39</v>
      </c>
    </row>
    <row r="65" spans="1:3" x14ac:dyDescent="0.2">
      <c r="A65" s="14" t="s">
        <v>40</v>
      </c>
    </row>
    <row r="66" spans="1:3" x14ac:dyDescent="0.2">
      <c r="A66" t="s">
        <v>41</v>
      </c>
      <c r="C66" s="11"/>
    </row>
    <row r="67" spans="1:3" x14ac:dyDescent="0.2">
      <c r="C67" s="11"/>
    </row>
    <row r="68" spans="1:3" x14ac:dyDescent="0.2">
      <c r="A68" s="36"/>
      <c r="B68" s="36"/>
      <c r="C68" s="9"/>
    </row>
    <row r="69" spans="1:3" x14ac:dyDescent="0.2">
      <c r="C69" s="37"/>
    </row>
    <row r="70" spans="1:3" x14ac:dyDescent="0.2">
      <c r="C70" s="37"/>
    </row>
    <row r="71" spans="1:3" x14ac:dyDescent="0.2">
      <c r="B71" s="3" t="s">
        <v>3</v>
      </c>
    </row>
    <row r="72" spans="1:3" x14ac:dyDescent="0.2">
      <c r="B72" s="3"/>
    </row>
    <row r="73" spans="1:3" x14ac:dyDescent="0.2">
      <c r="B73" s="5" t="s">
        <v>5</v>
      </c>
    </row>
    <row r="74" spans="1:3" x14ac:dyDescent="0.2">
      <c r="B74" s="5"/>
    </row>
    <row r="75" spans="1:3" x14ac:dyDescent="0.2">
      <c r="B75" s="38">
        <v>45303</v>
      </c>
    </row>
    <row r="76" spans="1:3" x14ac:dyDescent="0.2">
      <c r="A76" s="2" t="s">
        <v>16</v>
      </c>
      <c r="B76" s="5"/>
    </row>
    <row r="77" spans="1:3" x14ac:dyDescent="0.2">
      <c r="A77" s="39"/>
      <c r="B77" s="5"/>
    </row>
    <row r="79" spans="1:3" ht="34" x14ac:dyDescent="0.2">
      <c r="A79" s="14" t="s">
        <v>42</v>
      </c>
      <c r="B79" s="15">
        <v>5055.0879999999997</v>
      </c>
      <c r="C79" s="16" t="s">
        <v>12</v>
      </c>
    </row>
    <row r="80" spans="1:3" ht="51" x14ac:dyDescent="0.2">
      <c r="A80" s="14" t="s">
        <v>43</v>
      </c>
      <c r="B80" s="15">
        <v>-29.167000000000002</v>
      </c>
      <c r="C80" s="16" t="s">
        <v>58</v>
      </c>
    </row>
    <row r="81" spans="1:9" x14ac:dyDescent="0.2">
      <c r="A81" t="s">
        <v>44</v>
      </c>
      <c r="B81" s="29"/>
      <c r="C81" s="16"/>
    </row>
    <row r="82" spans="1:9" x14ac:dyDescent="0.2">
      <c r="A82" s="2" t="s">
        <v>11</v>
      </c>
      <c r="B82" s="40">
        <f>SUM(B79:B81)</f>
        <v>5025.9209999999994</v>
      </c>
    </row>
    <row r="85" spans="1:9" x14ac:dyDescent="0.2">
      <c r="A85" s="41" t="s">
        <v>45</v>
      </c>
    </row>
    <row r="89" spans="1:9" x14ac:dyDescent="0.2">
      <c r="E89" s="16"/>
      <c r="F89" s="16"/>
      <c r="G89" s="16"/>
      <c r="H89" s="16"/>
      <c r="I89" s="16"/>
    </row>
    <row r="92" spans="1:9" x14ac:dyDescent="0.2">
      <c r="B92" s="42"/>
    </row>
    <row r="93" spans="1:9" x14ac:dyDescent="0.2">
      <c r="B93" s="42"/>
    </row>
  </sheetData>
  <sheetProtection algorithmName="SHA-512" hashValue="hSSLyuIl1Zfr1h/dXkXRW5erNxk7MgZd6Aj5FPO9gOXL7tjafwsYrpf11ocVhthH30vlMI7O92dR33/M6dSWLw==" saltValue="+60ZL5vAeZD9c+J4ozvvdg==" spinCount="100000" sheet="1" objects="1" scenarios="1"/>
  <pageMargins left="0.7" right="0.7" top="0.75" bottom="0.75" header="0.3" footer="0.3"/>
  <pageSetup paperSize="9" scale="51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3FCCE-FCDA-4C44-A16F-1AC75D2D34BC}">
  <sheetPr>
    <pageSetUpPr fitToPage="1"/>
  </sheetPr>
  <dimension ref="A1:I94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46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45429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47</v>
      </c>
      <c r="B12" s="15">
        <v>1800</v>
      </c>
      <c r="C12" s="16" t="s">
        <v>48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10</v>
      </c>
      <c r="B15" s="15"/>
      <c r="C15" s="16"/>
    </row>
    <row r="16" spans="1:3" x14ac:dyDescent="0.2">
      <c r="A16" s="14"/>
      <c r="B16" s="15"/>
      <c r="C16" s="16"/>
    </row>
    <row r="17" spans="1:3" ht="17" x14ac:dyDescent="0.2">
      <c r="A17" s="14" t="s">
        <v>49</v>
      </c>
      <c r="B17" s="15">
        <f>-B83</f>
        <v>0</v>
      </c>
      <c r="C17" s="16" t="s">
        <v>48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13</v>
      </c>
      <c r="B20" s="19">
        <f>B12-B83</f>
        <v>1800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1"/>
    </row>
    <row r="24" spans="1:3" x14ac:dyDescent="0.2">
      <c r="A24" s="2" t="s">
        <v>15</v>
      </c>
      <c r="B24" s="3"/>
      <c r="C24" s="22"/>
    </row>
    <row r="25" spans="1:3" x14ac:dyDescent="0.2">
      <c r="A25" s="12">
        <v>45382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16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34" x14ac:dyDescent="0.2">
      <c r="A30" s="14" t="s">
        <v>17</v>
      </c>
      <c r="B30" s="26">
        <v>2000</v>
      </c>
      <c r="C30" s="16" t="s">
        <v>50</v>
      </c>
    </row>
    <row r="31" spans="1:3" hidden="1" x14ac:dyDescent="0.2">
      <c r="A31" s="14" t="s">
        <v>19</v>
      </c>
      <c r="B31" s="43"/>
      <c r="C31" s="16"/>
    </row>
    <row r="32" spans="1:3" hidden="1" x14ac:dyDescent="0.2">
      <c r="A32" s="1" t="s">
        <v>20</v>
      </c>
      <c r="B32" s="43"/>
      <c r="C32" s="16"/>
    </row>
    <row r="33" spans="1:3" hidden="1" x14ac:dyDescent="0.2">
      <c r="A33" s="14"/>
      <c r="B33" s="43"/>
      <c r="C33" s="11"/>
    </row>
    <row r="34" spans="1:3" hidden="1" x14ac:dyDescent="0.2">
      <c r="A34" s="1" t="s">
        <v>21</v>
      </c>
      <c r="B34" s="43"/>
      <c r="C34" s="11"/>
    </row>
    <row r="35" spans="1:3" hidden="1" x14ac:dyDescent="0.2">
      <c r="A35" s="14"/>
      <c r="B35" s="43"/>
      <c r="C35" s="11"/>
    </row>
    <row r="36" spans="1:3" hidden="1" x14ac:dyDescent="0.2">
      <c r="A36" s="14" t="s">
        <v>22</v>
      </c>
      <c r="B36" s="43"/>
      <c r="C36" s="16"/>
    </row>
    <row r="37" spans="1:3" hidden="1" x14ac:dyDescent="0.2">
      <c r="A37" s="14" t="s">
        <v>23</v>
      </c>
      <c r="B37" s="43"/>
      <c r="C37" s="11"/>
    </row>
    <row r="38" spans="1:3" hidden="1" x14ac:dyDescent="0.2">
      <c r="A38" s="14"/>
      <c r="B38" s="43"/>
      <c r="C38" s="11"/>
    </row>
    <row r="39" spans="1:3" hidden="1" x14ac:dyDescent="0.2">
      <c r="A39" s="14" t="s">
        <v>24</v>
      </c>
      <c r="B39" s="43"/>
      <c r="C39" s="11"/>
    </row>
    <row r="40" spans="1:3" hidden="1" x14ac:dyDescent="0.2">
      <c r="A40" s="14" t="s">
        <v>25</v>
      </c>
      <c r="B40" s="43"/>
      <c r="C40" s="16"/>
    </row>
    <row r="41" spans="1:3" hidden="1" x14ac:dyDescent="0.2">
      <c r="A41" s="14" t="s">
        <v>26</v>
      </c>
      <c r="B41" s="43"/>
      <c r="C41" s="11"/>
    </row>
    <row r="42" spans="1:3" hidden="1" x14ac:dyDescent="0.2">
      <c r="A42" s="14" t="s">
        <v>27</v>
      </c>
      <c r="B42" s="43"/>
      <c r="C42" s="11"/>
    </row>
    <row r="43" spans="1:3" hidden="1" x14ac:dyDescent="0.2">
      <c r="A43" s="14"/>
      <c r="B43" s="43"/>
      <c r="C43" s="11"/>
    </row>
    <row r="44" spans="1:3" hidden="1" x14ac:dyDescent="0.2">
      <c r="A44" s="14" t="s">
        <v>28</v>
      </c>
      <c r="B44" s="43"/>
      <c r="C44" s="16"/>
    </row>
    <row r="45" spans="1:3" hidden="1" x14ac:dyDescent="0.2">
      <c r="A45" s="14" t="s">
        <v>29</v>
      </c>
      <c r="B45" s="43"/>
      <c r="C45" s="11"/>
    </row>
    <row r="46" spans="1:3" hidden="1" x14ac:dyDescent="0.2">
      <c r="A46" s="14" t="s">
        <v>30</v>
      </c>
      <c r="B46" s="43"/>
      <c r="C46" s="16"/>
    </row>
    <row r="47" spans="1:3" hidden="1" x14ac:dyDescent="0.2">
      <c r="A47" s="14" t="s">
        <v>31</v>
      </c>
      <c r="B47" s="43"/>
      <c r="C47" s="16"/>
    </row>
    <row r="48" spans="1:3" hidden="1" x14ac:dyDescent="0.2">
      <c r="A48" s="14"/>
      <c r="B48" s="43"/>
      <c r="C48" s="11"/>
    </row>
    <row r="49" spans="1:3" hidden="1" x14ac:dyDescent="0.2">
      <c r="A49" s="14" t="s">
        <v>32</v>
      </c>
      <c r="B49" s="43">
        <v>0</v>
      </c>
      <c r="C49" s="16"/>
    </row>
    <row r="50" spans="1:3" hidden="1" x14ac:dyDescent="0.2">
      <c r="A50" s="14"/>
      <c r="B50" s="26"/>
      <c r="C50" s="11"/>
    </row>
    <row r="51" spans="1:3" hidden="1" x14ac:dyDescent="0.2">
      <c r="A51" s="14" t="s">
        <v>33</v>
      </c>
      <c r="B51" s="26">
        <f>SUM(B36:B49)</f>
        <v>0</v>
      </c>
      <c r="C51" s="11"/>
    </row>
    <row r="52" spans="1:3" hidden="1" x14ac:dyDescent="0.2">
      <c r="A52" s="28"/>
      <c r="B52" s="29"/>
      <c r="C52" s="30"/>
    </row>
    <row r="53" spans="1:3" hidden="1" x14ac:dyDescent="0.2">
      <c r="A53" s="31" t="s">
        <v>14</v>
      </c>
      <c r="B53" s="32">
        <f>B32+B51</f>
        <v>0</v>
      </c>
      <c r="C53" s="33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4" t="s">
        <v>34</v>
      </c>
      <c r="B56" s="35">
        <f>ROUND((B20/B30),1)</f>
        <v>0.9</v>
      </c>
      <c r="C56" s="10"/>
    </row>
    <row r="57" spans="1:3" x14ac:dyDescent="0.2">
      <c r="A57" s="34" t="s">
        <v>35</v>
      </c>
      <c r="B57" s="44" t="s">
        <v>51</v>
      </c>
      <c r="C57" s="10"/>
    </row>
    <row r="58" spans="1:3" x14ac:dyDescent="0.2">
      <c r="A58" s="34" t="s">
        <v>36</v>
      </c>
      <c r="B58" s="44" t="s">
        <v>51</v>
      </c>
      <c r="C58" s="10"/>
    </row>
    <row r="61" spans="1:3" x14ac:dyDescent="0.2">
      <c r="A61" s="7" t="s">
        <v>37</v>
      </c>
      <c r="B61" s="8"/>
      <c r="C61" s="9"/>
    </row>
    <row r="62" spans="1:3" x14ac:dyDescent="0.2">
      <c r="C62" s="10"/>
    </row>
    <row r="63" spans="1:3" x14ac:dyDescent="0.2">
      <c r="A63" s="14" t="s">
        <v>52</v>
      </c>
    </row>
    <row r="64" spans="1:3" x14ac:dyDescent="0.2">
      <c r="A64" s="14" t="s">
        <v>53</v>
      </c>
    </row>
    <row r="65" spans="1:3" x14ac:dyDescent="0.2">
      <c r="A65" t="s">
        <v>54</v>
      </c>
    </row>
    <row r="66" spans="1:3" x14ac:dyDescent="0.2">
      <c r="A66" s="14" t="s">
        <v>55</v>
      </c>
    </row>
    <row r="67" spans="1:3" x14ac:dyDescent="0.2">
      <c r="A67" s="14" t="s">
        <v>56</v>
      </c>
    </row>
    <row r="68" spans="1:3" x14ac:dyDescent="0.2">
      <c r="C68" s="11"/>
    </row>
    <row r="69" spans="1:3" x14ac:dyDescent="0.2">
      <c r="A69" s="36"/>
      <c r="B69" s="36"/>
      <c r="C69" s="9"/>
    </row>
    <row r="70" spans="1:3" x14ac:dyDescent="0.2">
      <c r="C70" s="37"/>
    </row>
    <row r="71" spans="1:3" x14ac:dyDescent="0.2">
      <c r="C71" s="37"/>
    </row>
    <row r="72" spans="1:3" x14ac:dyDescent="0.2">
      <c r="B72" s="3" t="s">
        <v>3</v>
      </c>
    </row>
    <row r="73" spans="1:3" x14ac:dyDescent="0.2">
      <c r="B73" s="3"/>
    </row>
    <row r="74" spans="1:3" x14ac:dyDescent="0.2">
      <c r="B74" s="5" t="s">
        <v>5</v>
      </c>
    </row>
    <row r="75" spans="1:3" x14ac:dyDescent="0.2">
      <c r="B75" s="5"/>
    </row>
    <row r="76" spans="1:3" x14ac:dyDescent="0.2">
      <c r="B76" s="38">
        <v>45429</v>
      </c>
    </row>
    <row r="77" spans="1:3" x14ac:dyDescent="0.2">
      <c r="A77" s="2" t="s">
        <v>16</v>
      </c>
      <c r="B77" s="5"/>
    </row>
    <row r="78" spans="1:3" x14ac:dyDescent="0.2">
      <c r="A78" s="39"/>
      <c r="B78" s="5"/>
    </row>
    <row r="80" spans="1:3" ht="17" x14ac:dyDescent="0.2">
      <c r="A80" s="14" t="s">
        <v>42</v>
      </c>
      <c r="B80" s="15">
        <v>0</v>
      </c>
      <c r="C80" s="16" t="s">
        <v>48</v>
      </c>
    </row>
    <row r="81" spans="1:9" x14ac:dyDescent="0.2">
      <c r="A81" s="14" t="s">
        <v>57</v>
      </c>
      <c r="B81" s="15"/>
      <c r="C81" s="16"/>
    </row>
    <row r="82" spans="1:9" x14ac:dyDescent="0.2">
      <c r="A82" t="s">
        <v>44</v>
      </c>
      <c r="B82" s="29"/>
      <c r="C82" s="16"/>
    </row>
    <row r="83" spans="1:9" x14ac:dyDescent="0.2">
      <c r="A83" s="2" t="s">
        <v>49</v>
      </c>
      <c r="B83" s="40">
        <f>SUM(B80:B82)</f>
        <v>0</v>
      </c>
    </row>
    <row r="86" spans="1:9" x14ac:dyDescent="0.2">
      <c r="A86" s="41" t="s">
        <v>45</v>
      </c>
    </row>
    <row r="90" spans="1:9" x14ac:dyDescent="0.2">
      <c r="E90" s="16"/>
      <c r="F90" s="16"/>
      <c r="G90" s="16"/>
      <c r="H90" s="16"/>
      <c r="I90" s="16"/>
    </row>
    <row r="93" spans="1:9" x14ac:dyDescent="0.2">
      <c r="B93" s="42"/>
    </row>
    <row r="94" spans="1:9" x14ac:dyDescent="0.2">
      <c r="B94" s="42"/>
    </row>
  </sheetData>
  <sheetProtection algorithmName="SHA-512" hashValue="lfLyKIt+qNJ4kSBO6wQIAanvRmJqYDAHQgHctSLZagElHPLK3BGYDJVHDHZHBMns21PYGe1ny+5t3m0dalw8kQ==" saltValue="VAFXPw0MrE2M5NF+Xe+m8Q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Crosta &amp; Mollica 120124</vt:lpstr>
      <vt:lpstr>Moorish 170524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2025-05-22T09:02:54Z</dcterms:created>
  <dcterms:modified xsi:type="dcterms:W3CDTF">2025-05-22T13:42:13Z</dcterms:modified>
</cp:coreProperties>
</file>