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38B848AA-B685-1B4F-B292-D7001F9FDFC1}" xr6:coauthVersionLast="47" xr6:coauthVersionMax="47" xr10:uidLastSave="{00000000-0000-0000-0000-000000000000}"/>
  <workbookProtection workbookAlgorithmName="SHA-512" workbookHashValue="hSqWf7O/UkzlEQakn6+t4GRuJeUkxLMkSeHzBqNq/8ffZy9cy6ag7L5RClp1p6Z26/xFRbPgO4Z5iUTUtQzvbA==" workbookSaltValue="86I8rQcShNCIPb36iYKjZA==" workbookSpinCount="100000" lockStructure="1"/>
  <bookViews>
    <workbookView xWindow="780" yWindow="1000" windowWidth="27640" windowHeight="15760" xr2:uid="{1EF6DEC3-3736-DE4A-B9D2-2634D0D065D6}"/>
  </bookViews>
  <sheets>
    <sheet name="Allpack Packaging Supp 130324" sheetId="1" r:id="rId1"/>
    <sheet name="Polyformes 060724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2" l="1"/>
  <c r="B20" i="2" s="1"/>
  <c r="B16" i="2"/>
  <c r="B23" i="2" l="1"/>
  <c r="B61" i="2"/>
  <c r="B59" i="2"/>
  <c r="B16" i="1" l="1"/>
  <c r="B24" i="1" s="1"/>
  <c r="B86" i="1"/>
  <c r="B21" i="1" s="1"/>
  <c r="B62" i="1" l="1"/>
  <c r="B60" i="1"/>
</calcChain>
</file>

<file path=xl/sharedStrings.xml><?xml version="1.0" encoding="utf-8"?>
<sst xmlns="http://schemas.openxmlformats.org/spreadsheetml/2006/main" count="114" uniqueCount="57">
  <si>
    <t>Target Company</t>
  </si>
  <si>
    <t>Allpack Packaging Supplies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</si>
  <si>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</si>
  <si>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</si>
  <si>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</si>
  <si>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</si>
  <si>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</si>
  <si>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</si>
  <si>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</si>
  <si>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Macfarlane Group plc press release dated 22/08/2024; note 9 Acquisitions</t>
  </si>
  <si>
    <t>Fail-value contingent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</si>
  <si>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</si>
  <si>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</si>
  <si>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</si>
  <si>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</si>
  <si>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</si>
  <si>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</si>
  <si>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</si>
  <si>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</si>
  <si>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Macfarlane Group plc press release dated 13/03/2024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</si>
  <si>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</si>
  <si>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</si>
  <si>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</si>
  <si>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</si>
  <si>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</si>
  <si>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</si>
  <si>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</si>
  <si>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</si>
  <si>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</si>
  <si>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</si>
  <si>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</si>
  <si>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</si>
  <si>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</si>
  <si>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</si>
  <si>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</si>
  <si>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</si>
  <si>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</si>
  <si>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</si>
  <si>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</si>
  <si>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</si>
  <si>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Allpack Packaging Supplies Limited financial statements for the year ended 31/12/2023</t>
  </si>
  <si>
    <t>Macfarlane Group plc press release dated 13/03/2024</t>
  </si>
  <si>
    <t>Allpack Packaging Supplies Limited PSC02 notice dated 26/03/2024</t>
  </si>
  <si>
    <t>Macfarlane Group plc press release dated 22/08/2024</t>
  </si>
  <si>
    <t>Cash and cash Equivalents</t>
  </si>
  <si>
    <t>Debt</t>
  </si>
  <si>
    <t>Lease Liabilities</t>
  </si>
  <si>
    <t>© 2025 Business Valuation Benchmarks Ltd</t>
  </si>
  <si>
    <t>Polyformes Limited</t>
  </si>
  <si>
    <t>Source: Macfarlane Group plc press release dated 27/02/2025; note 8 Acquisitions</t>
  </si>
  <si>
    <t>Fair-value of contingent consideration (GBP)</t>
  </si>
  <si>
    <t>Net debt</t>
  </si>
  <si>
    <t>Source: Macfarlane Group plc press release dated 27/02/2025; note 8 Acquisitions; see below</t>
  </si>
  <si>
    <t>Source: Macfarlane Group plc press release dated 08/07/2024</t>
  </si>
  <si>
    <t>Macfarlane Group plc press release dated 08/07/2024</t>
  </si>
  <si>
    <t>Polyformes Limited PSC02 notice dated 24/07/2024</t>
  </si>
  <si>
    <t>Macfarlane Group plc press release dated 27/02/2025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</si>
</sst>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FB1F-6CC5-AA48-AF96-1D7D37E5E94E}">
  <sheetPr>
    <pageSetUpPr fitToPage="1"/>
  </sheetPr>
  <dimension ref="A1:I97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45364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3955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701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4656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12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13</v>
      </c>
      <c r="B21" s="15">
        <f>-B86</f>
        <v>-1862</v>
      </c>
      <c r="C21" s="16" t="s">
        <v>9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14</v>
      </c>
      <c r="B24" s="20">
        <f>B16-B86</f>
        <v>2794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15</v>
      </c>
      <c r="B27" s="7"/>
      <c r="C27" s="22"/>
    </row>
    <row r="28" spans="1:3" x14ac:dyDescent="0.2">
      <c r="A28" s="2" t="s">
        <v>16</v>
      </c>
      <c r="B28" s="3"/>
      <c r="C28" s="23"/>
    </row>
    <row r="29" spans="1:3" x14ac:dyDescent="0.2">
      <c r="A29" s="12">
        <v>45291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17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4" t="s">
        <v>18</v>
      </c>
      <c r="B34" s="27">
        <v>3000</v>
      </c>
      <c r="C34" s="16" t="s">
        <v>19</v>
      </c>
    </row>
    <row r="35" spans="1:3" x14ac:dyDescent="0.2">
      <c r="A35" s="14" t="s">
        <v>20</v>
      </c>
      <c r="B35" s="28"/>
      <c r="C35" s="16"/>
    </row>
    <row r="36" spans="1:3" x14ac:dyDescent="0.2">
      <c r="A36" s="1" t="s">
        <v>21</v>
      </c>
      <c r="B36" s="28"/>
      <c r="C36" s="16"/>
    </row>
    <row r="37" spans="1:3" x14ac:dyDescent="0.2">
      <c r="A37" s="14"/>
      <c r="B37" s="28"/>
      <c r="C37" s="11"/>
    </row>
    <row r="38" spans="1:3" x14ac:dyDescent="0.2">
      <c r="A38" s="1" t="s">
        <v>22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23</v>
      </c>
      <c r="B40" s="28"/>
      <c r="C40" s="16"/>
    </row>
    <row r="41" spans="1:3" x14ac:dyDescent="0.2">
      <c r="A41" s="14" t="s">
        <v>24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25</v>
      </c>
      <c r="B43" s="28"/>
      <c r="C43" s="11"/>
    </row>
    <row r="44" spans="1:3" x14ac:dyDescent="0.2">
      <c r="A44" s="14" t="s">
        <v>26</v>
      </c>
      <c r="B44" s="28"/>
      <c r="C44" s="16"/>
    </row>
    <row r="45" spans="1:3" x14ac:dyDescent="0.2">
      <c r="A45" s="14" t="s">
        <v>27</v>
      </c>
      <c r="B45" s="28"/>
      <c r="C45" s="11"/>
    </row>
    <row r="46" spans="1:3" x14ac:dyDescent="0.2">
      <c r="A46" s="14" t="s">
        <v>28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29</v>
      </c>
      <c r="B48" s="28"/>
      <c r="C48" s="16"/>
    </row>
    <row r="49" spans="1:3" x14ac:dyDescent="0.2">
      <c r="A49" s="14" t="s">
        <v>30</v>
      </c>
      <c r="B49" s="28"/>
      <c r="C49" s="11"/>
    </row>
    <row r="50" spans="1:3" x14ac:dyDescent="0.2">
      <c r="A50" s="14" t="s">
        <v>31</v>
      </c>
      <c r="B50" s="28"/>
      <c r="C50" s="16"/>
    </row>
    <row r="51" spans="1:3" x14ac:dyDescent="0.2">
      <c r="A51" s="14" t="s">
        <v>32</v>
      </c>
      <c r="B51" s="28"/>
      <c r="C51" s="16"/>
    </row>
    <row r="52" spans="1:3" x14ac:dyDescent="0.2">
      <c r="A52" s="14"/>
      <c r="B52" s="28"/>
      <c r="C52" s="11"/>
    </row>
    <row r="53" spans="1:3" x14ac:dyDescent="0.2">
      <c r="A53" s="14" t="s">
        <v>33</v>
      </c>
      <c r="B53" s="28"/>
      <c r="C53" s="16"/>
    </row>
    <row r="54" spans="1:3" x14ac:dyDescent="0.2">
      <c r="A54" s="14"/>
      <c r="B54" s="28"/>
      <c r="C54" s="11"/>
    </row>
    <row r="55" spans="1:3" x14ac:dyDescent="0.2">
      <c r="A55" s="14" t="s">
        <v>34</v>
      </c>
      <c r="B55" s="28"/>
      <c r="C55" s="11"/>
    </row>
    <row r="56" spans="1:3" x14ac:dyDescent="0.2">
      <c r="A56" s="29"/>
      <c r="B56" s="30"/>
      <c r="C56" s="31"/>
    </row>
    <row r="57" spans="1:3" ht="17" x14ac:dyDescent="0.2">
      <c r="A57" s="32" t="s">
        <v>15</v>
      </c>
      <c r="B57" s="33">
        <v>600</v>
      </c>
      <c r="C57" s="34" t="s">
        <v>19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35</v>
      </c>
      <c r="B60" s="36">
        <f>ROUND((B24/B34),1)</f>
        <v>0.9</v>
      </c>
      <c r="C60" s="10"/>
    </row>
    <row r="61" spans="1:3" x14ac:dyDescent="0.2">
      <c r="A61" s="35" t="s">
        <v>36</v>
      </c>
      <c r="B61" s="37" t="s">
        <v>37</v>
      </c>
      <c r="C61" s="10"/>
    </row>
    <row r="62" spans="1:3" x14ac:dyDescent="0.2">
      <c r="A62" s="35" t="s">
        <v>38</v>
      </c>
      <c r="B62" s="36">
        <f>ROUND((B24/B57),1)</f>
        <v>4.7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40</v>
      </c>
    </row>
    <row r="68" spans="1:3" x14ac:dyDescent="0.2">
      <c r="A68" t="s">
        <v>41</v>
      </c>
    </row>
    <row r="69" spans="1:3" x14ac:dyDescent="0.2">
      <c r="A69" s="14" t="s">
        <v>42</v>
      </c>
    </row>
    <row r="70" spans="1:3" x14ac:dyDescent="0.2">
      <c r="A70" s="14" t="s">
        <v>43</v>
      </c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0">
        <v>45364</v>
      </c>
    </row>
    <row r="80" spans="1:3" x14ac:dyDescent="0.2">
      <c r="A80" s="2" t="s">
        <v>17</v>
      </c>
      <c r="B80" s="5"/>
    </row>
    <row r="81" spans="1:9" x14ac:dyDescent="0.2">
      <c r="A81" s="41"/>
      <c r="B81" s="5"/>
    </row>
    <row r="83" spans="1:9" ht="17" x14ac:dyDescent="0.2">
      <c r="A83" s="14" t="s">
        <v>44</v>
      </c>
      <c r="B83" s="15">
        <v>1862</v>
      </c>
      <c r="C83" s="16" t="s">
        <v>9</v>
      </c>
    </row>
    <row r="84" spans="1:9" x14ac:dyDescent="0.2">
      <c r="A84" s="14" t="s">
        <v>45</v>
      </c>
      <c r="B84" s="15"/>
      <c r="C84" s="16"/>
    </row>
    <row r="85" spans="1:9" x14ac:dyDescent="0.2">
      <c r="A85" t="s">
        <v>46</v>
      </c>
      <c r="B85" s="30"/>
      <c r="C85" s="16"/>
    </row>
    <row r="86" spans="1:9" x14ac:dyDescent="0.2">
      <c r="A86" s="2" t="s">
        <v>13</v>
      </c>
      <c r="B86" s="42">
        <f>SUM(B83:B85)</f>
        <v>1862</v>
      </c>
    </row>
    <row r="89" spans="1:9" x14ac:dyDescent="0.2">
      <c r="A89" s="43" t="s">
        <v>47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4"/>
    </row>
    <row r="97" spans="2:2" x14ac:dyDescent="0.2">
      <c r="B97" s="44"/>
    </row>
  </sheetData>
  <sheetProtection algorithmName="SHA-512" hashValue="/M+QscUGQNY2NBjHDG7RvpqlY56WhReFbIwhnTWjilyzMQ9AgCVR/h++ZOb1fsw9Xt53tDRnmVy3DqoUXjvGeA==" saltValue="8ppF5TK+b2w83XPNNwonKA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2BF9-7611-684F-AC46-8B8DEE58C219}">
  <sheetPr>
    <pageSetUpPr fitToPage="1"/>
  </sheetPr>
  <dimension ref="A1:I95"/>
  <sheetViews>
    <sheetView zoomScaleNormal="100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45479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6838</v>
      </c>
      <c r="C12" s="16" t="s">
        <v>49</v>
      </c>
    </row>
    <row r="13" spans="1:3" x14ac:dyDescent="0.2">
      <c r="A13" s="14"/>
      <c r="B13" s="15"/>
      <c r="C13" s="16"/>
    </row>
    <row r="14" spans="1:3" ht="17" x14ac:dyDescent="0.2">
      <c r="A14" s="14" t="s">
        <v>50</v>
      </c>
      <c r="B14" s="17">
        <v>4344</v>
      </c>
      <c r="C14" s="16" t="s">
        <v>49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11182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12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51</v>
      </c>
      <c r="B20" s="15">
        <f>-B84</f>
        <v>1088</v>
      </c>
      <c r="C20" s="16" t="s">
        <v>52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14</v>
      </c>
      <c r="B23" s="20">
        <f>B16-B84</f>
        <v>12270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15</v>
      </c>
      <c r="B26" s="7"/>
      <c r="C26" s="22"/>
    </row>
    <row r="27" spans="1:3" x14ac:dyDescent="0.2">
      <c r="A27" s="2" t="s">
        <v>16</v>
      </c>
      <c r="B27" s="3"/>
      <c r="C27" s="23"/>
    </row>
    <row r="28" spans="1:3" x14ac:dyDescent="0.2">
      <c r="A28" s="12">
        <v>45291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17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18</v>
      </c>
      <c r="B33" s="27">
        <v>9300</v>
      </c>
      <c r="C33" s="16" t="s">
        <v>53</v>
      </c>
    </row>
    <row r="34" spans="1:3" x14ac:dyDescent="0.2">
      <c r="A34" s="14" t="s">
        <v>20</v>
      </c>
      <c r="B34" s="28"/>
      <c r="C34" s="16"/>
    </row>
    <row r="35" spans="1:3" x14ac:dyDescent="0.2">
      <c r="A35" s="1" t="s">
        <v>21</v>
      </c>
      <c r="B35" s="28"/>
      <c r="C35" s="16"/>
    </row>
    <row r="36" spans="1:3" x14ac:dyDescent="0.2">
      <c r="A36" s="14"/>
      <c r="B36" s="28"/>
      <c r="C36" s="11"/>
    </row>
    <row r="37" spans="1:3" x14ac:dyDescent="0.2">
      <c r="A37" s="1" t="s">
        <v>22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23</v>
      </c>
      <c r="B39" s="28"/>
      <c r="C39" s="16"/>
    </row>
    <row r="40" spans="1:3" x14ac:dyDescent="0.2">
      <c r="A40" s="14" t="s">
        <v>24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25</v>
      </c>
      <c r="B42" s="28"/>
      <c r="C42" s="11"/>
    </row>
    <row r="43" spans="1:3" x14ac:dyDescent="0.2">
      <c r="A43" s="14" t="s">
        <v>26</v>
      </c>
      <c r="B43" s="28"/>
      <c r="C43" s="16"/>
    </row>
    <row r="44" spans="1:3" x14ac:dyDescent="0.2">
      <c r="A44" s="14" t="s">
        <v>27</v>
      </c>
      <c r="B44" s="28"/>
      <c r="C44" s="11"/>
    </row>
    <row r="45" spans="1:3" x14ac:dyDescent="0.2">
      <c r="A45" s="14" t="s">
        <v>28</v>
      </c>
      <c r="B45" s="28"/>
      <c r="C45" s="11"/>
    </row>
    <row r="46" spans="1:3" x14ac:dyDescent="0.2">
      <c r="A46" s="14"/>
      <c r="B46" s="28"/>
      <c r="C46" s="11"/>
    </row>
    <row r="47" spans="1:3" x14ac:dyDescent="0.2">
      <c r="A47" s="14" t="s">
        <v>29</v>
      </c>
      <c r="B47" s="28"/>
      <c r="C47" s="16"/>
    </row>
    <row r="48" spans="1:3" x14ac:dyDescent="0.2">
      <c r="A48" s="14" t="s">
        <v>30</v>
      </c>
      <c r="B48" s="28"/>
      <c r="C48" s="11"/>
    </row>
    <row r="49" spans="1:3" x14ac:dyDescent="0.2">
      <c r="A49" s="14" t="s">
        <v>31</v>
      </c>
      <c r="B49" s="28"/>
      <c r="C49" s="16"/>
    </row>
    <row r="50" spans="1:3" x14ac:dyDescent="0.2">
      <c r="A50" s="14" t="s">
        <v>32</v>
      </c>
      <c r="B50" s="28"/>
      <c r="C50" s="16"/>
    </row>
    <row r="51" spans="1:3" x14ac:dyDescent="0.2">
      <c r="A51" s="14"/>
      <c r="B51" s="28"/>
      <c r="C51" s="11"/>
    </row>
    <row r="52" spans="1:3" x14ac:dyDescent="0.2">
      <c r="A52" s="14" t="s">
        <v>33</v>
      </c>
      <c r="B52" s="28"/>
      <c r="C52" s="16"/>
    </row>
    <row r="53" spans="1:3" x14ac:dyDescent="0.2">
      <c r="A53" s="14"/>
      <c r="B53" s="28"/>
      <c r="C53" s="11"/>
    </row>
    <row r="54" spans="1:3" x14ac:dyDescent="0.2">
      <c r="A54" s="14" t="s">
        <v>34</v>
      </c>
      <c r="B54" s="28"/>
      <c r="C54" s="11"/>
    </row>
    <row r="55" spans="1:3" x14ac:dyDescent="0.2">
      <c r="A55" s="29"/>
      <c r="B55" s="30"/>
      <c r="C55" s="31"/>
    </row>
    <row r="56" spans="1:3" ht="17" x14ac:dyDescent="0.2">
      <c r="A56" s="32" t="s">
        <v>15</v>
      </c>
      <c r="B56" s="33">
        <v>1500</v>
      </c>
      <c r="C56" s="34" t="s">
        <v>53</v>
      </c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35</v>
      </c>
      <c r="B59" s="36">
        <f>ROUND((B23/B33),1)</f>
        <v>1.3</v>
      </c>
      <c r="C59" s="10"/>
    </row>
    <row r="60" spans="1:3" x14ac:dyDescent="0.2">
      <c r="A60" s="35" t="s">
        <v>36</v>
      </c>
      <c r="B60" s="37" t="s">
        <v>37</v>
      </c>
      <c r="C60" s="10"/>
    </row>
    <row r="61" spans="1:3" x14ac:dyDescent="0.2">
      <c r="A61" s="35" t="s">
        <v>38</v>
      </c>
      <c r="B61" s="36">
        <f>ROUND((B23/B56),1)</f>
        <v>8.1999999999999993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54</v>
      </c>
    </row>
    <row r="67" spans="1:3" x14ac:dyDescent="0.2">
      <c r="A67" s="14" t="s">
        <v>55</v>
      </c>
    </row>
    <row r="68" spans="1:3" x14ac:dyDescent="0.2">
      <c r="A68" t="s">
        <v>56</v>
      </c>
    </row>
    <row r="69" spans="1:3" x14ac:dyDescent="0.2">
      <c r="C69" s="11"/>
    </row>
    <row r="70" spans="1:3" x14ac:dyDescent="0.2">
      <c r="A70" s="38"/>
      <c r="B70" s="38"/>
      <c r="C70" s="9"/>
    </row>
    <row r="71" spans="1:3" x14ac:dyDescent="0.2">
      <c r="C71" s="39"/>
    </row>
    <row r="72" spans="1:3" x14ac:dyDescent="0.2">
      <c r="C72" s="39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40">
        <v>45479</v>
      </c>
    </row>
    <row r="78" spans="1:3" x14ac:dyDescent="0.2">
      <c r="A78" s="2" t="s">
        <v>17</v>
      </c>
      <c r="B78" s="5"/>
    </row>
    <row r="79" spans="1:3" x14ac:dyDescent="0.2">
      <c r="A79" s="41"/>
      <c r="B79" s="5"/>
    </row>
    <row r="81" spans="1:9" ht="17" x14ac:dyDescent="0.2">
      <c r="A81" s="14" t="s">
        <v>44</v>
      </c>
      <c r="B81" s="15">
        <v>621</v>
      </c>
      <c r="C81" s="16" t="s">
        <v>49</v>
      </c>
    </row>
    <row r="82" spans="1:9" x14ac:dyDescent="0.2">
      <c r="A82" s="14" t="s">
        <v>45</v>
      </c>
      <c r="B82" s="15"/>
      <c r="C82" s="16"/>
    </row>
    <row r="83" spans="1:9" ht="17" x14ac:dyDescent="0.2">
      <c r="A83" t="s">
        <v>46</v>
      </c>
      <c r="B83" s="30">
        <v>-1709</v>
      </c>
      <c r="C83" s="16" t="s">
        <v>49</v>
      </c>
    </row>
    <row r="84" spans="1:9" x14ac:dyDescent="0.2">
      <c r="A84" s="2" t="s">
        <v>51</v>
      </c>
      <c r="B84" s="42">
        <f>SUM(B81:B83)</f>
        <v>-1088</v>
      </c>
    </row>
    <row r="87" spans="1:9" x14ac:dyDescent="0.2">
      <c r="A87" s="43" t="s">
        <v>47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4"/>
    </row>
    <row r="95" spans="1:9" x14ac:dyDescent="0.2">
      <c r="B95" s="44"/>
    </row>
  </sheetData>
  <sheetProtection algorithmName="SHA-512" hashValue="6wAUu5Bl3Xo/x640+cBnUeh2QvvGJKFZiwHjXGw3dn0cvGJ4WnDqrVI0UpiiSq1sszmqayJPr5u6C9bL1nMaxw==" saltValue="TUnBImUGgr7QzV5o0hH8rQ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Allpack Packaging Supp 130324</vt:lpstr>
      <vt:lpstr>Polyformes 060724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2025-05-23T13:45:59Z</dcterms:created>
  <dcterms:modified xsi:type="dcterms:W3CDTF">2025-05-23T14:00:30Z</dcterms:modified>
</cp:coreProperties>
</file>