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Consumer Discretionary/"/>
    </mc:Choice>
  </mc:AlternateContent>
  <xr:revisionPtr revIDLastSave="0" documentId="13_ncr:1_{BE965032-F33C-8C47-A8C9-49184A95903E}" xr6:coauthVersionLast="47" xr6:coauthVersionMax="47" xr10:uidLastSave="{00000000-0000-0000-0000-000000000000}"/>
  <workbookProtection workbookAlgorithmName="SHA-512" workbookHashValue="mJqoi+zyVj5HWtYO6z2VkBgtgCG0D3pl/AtA2ldyaGhJphK0ID6AUm8bQtTZFCbtztNsfCG17ZJj0YHTbVPfMg==" workbookSaltValue="xM2zT9q7L3xDL4vlMB9Kfw==" workbookSpinCount="100000" lockStructure="1"/>
  <bookViews>
    <workbookView xWindow="0" yWindow="0" windowWidth="28800" windowHeight="18000" xr2:uid="{DFE502BD-3813-954B-A7CA-75DA5E70AE45}"/>
  </bookViews>
  <sheets>
    <sheet name="Mabway 09052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7" i="1" l="1"/>
  <c r="B59" i="1" s="1"/>
  <c r="B26" i="1"/>
  <c r="B18" i="1"/>
  <c r="C88" i="1"/>
  <c r="A83" i="1"/>
  <c r="B85" i="1" s="1"/>
  <c r="B88" i="1" s="1"/>
  <c r="B23" i="1" s="1"/>
  <c r="B55" i="1"/>
  <c r="C23" i="1"/>
  <c r="C18" i="1"/>
  <c r="C26" i="1" s="1"/>
  <c r="B16" i="1"/>
  <c r="B14" i="1"/>
  <c r="B64" i="1" l="1"/>
  <c r="B63" i="1"/>
  <c r="B62" i="1"/>
</calcChain>
</file>

<file path=xl/sharedStrings.xml><?xml version="1.0" encoding="utf-8"?>
<sst xmlns="http://schemas.openxmlformats.org/spreadsheetml/2006/main" count="65" uniqueCount="50">
  <si>
    <t>Target Company</t>
  </si>
  <si>
    <t>Mabway Limited</t>
  </si>
  <si>
    <t>Currency</t>
  </si>
  <si>
    <t>GBP</t>
  </si>
  <si>
    <t>CAD</t>
  </si>
  <si>
    <t>Display</t>
  </si>
  <si>
    <t>000s</t>
  </si>
  <si>
    <t>Enterprise Value</t>
  </si>
  <si>
    <t>Date Completed:</t>
  </si>
  <si>
    <t>CAD/GBP Exchange Rate:</t>
  </si>
  <si>
    <t>Source: www.oanda.com - as at 09/05/2024</t>
  </si>
  <si>
    <t>Consideration (GBP)</t>
  </si>
  <si>
    <t>Source: Calian Group Ltd press release dated 10/05/2024; note 16. Acquisitions</t>
  </si>
  <si>
    <t>Fair-value of contingent consideration (GBP)</t>
  </si>
  <si>
    <t>Total consideration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</si>
  <si>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</si>
  <si>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</si>
  <si>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</si>
  <si>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</si>
  <si>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</si>
  <si>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</si>
  <si>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</si>
  <si>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</si>
  <si>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</si>
  <si>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</si>
  <si>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</si>
  <si>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</si>
  <si>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</si>
  <si>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</si>
  <si>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</si>
  <si>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</si>
  <si>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</si>
  <si>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</si>
  <si>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</si>
  <si>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</si>
  <si>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</si>
  <si>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</si>
  <si>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</si>
  <si>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</si>
  <si>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</si>
  <si>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</si>
  <si>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Mabway Limited PSC02 notice dated 24/09/2024</t>
  </si>
  <si>
    <t>Calian Group Ltd press release dated 10/05/2024</t>
  </si>
  <si>
    <t>Calian Group Ltd unaudited financial statements for the nine months ended 30 Jun 2024</t>
  </si>
  <si>
    <t>Cash and cash Equivalents</t>
  </si>
  <si>
    <t>Debt</t>
  </si>
  <si>
    <t>Lease Liabilities</t>
  </si>
  <si>
    <t>© 2025 Business Valuation Benchmarks Ltd</t>
  </si>
  <si>
    <t>Source: Mabway Limited financial statements for the year ended 30/09/2023</t>
  </si>
  <si>
    <t>Mabway Limited financial statements for the year ended 30/09/2023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</si>
</sst>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0000_);[Red]\(#,##0.00000\)"/>
    <numFmt numFmtId="167" formatCode="#,##0.0;[Red]\-#,##0.0"/>
    <numFmt numFmtId="168" formatCode="#,##0.00000;[Red]\-#,##0.00000"/>
    <numFmt numFmtId="169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6" fontId="0" fillId="0" borderId="0" xfId="1" applyNumberFormat="1" applyFont="1" applyAlignment="1">
      <alignment horizontal="left" vertical="top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7" fontId="2" fillId="2" borderId="4" xfId="1" applyNumberFormat="1" applyFont="1" applyFill="1" applyBorder="1"/>
    <xf numFmtId="167" fontId="2" fillId="0" borderId="0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9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077AC-585C-0D47-A16C-7C516811ED40}">
  <sheetPr>
    <pageSetUpPr fitToPage="1"/>
  </sheetPr>
  <dimension ref="A1:J99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45421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4">
        <v>0.58257999999999999</v>
      </c>
      <c r="B12" s="10"/>
      <c r="C12" s="10"/>
      <c r="D12" s="11" t="s">
        <v>10</v>
      </c>
    </row>
    <row r="13" spans="1:4" x14ac:dyDescent="0.2">
      <c r="A13" s="14"/>
      <c r="B13" s="10"/>
      <c r="C13" s="10"/>
      <c r="D13" s="11"/>
    </row>
    <row r="14" spans="1:4" ht="17" x14ac:dyDescent="0.2">
      <c r="A14" s="15" t="s">
        <v>11</v>
      </c>
      <c r="B14" s="16">
        <f>C14*A12</f>
        <v>22020.358840000001</v>
      </c>
      <c r="C14" s="16">
        <v>37798</v>
      </c>
      <c r="D14" s="17" t="s">
        <v>12</v>
      </c>
    </row>
    <row r="15" spans="1:4" x14ac:dyDescent="0.2">
      <c r="A15" s="15"/>
      <c r="B15" s="16"/>
      <c r="C15" s="16"/>
      <c r="D15" s="17"/>
    </row>
    <row r="16" spans="1:4" ht="17" x14ac:dyDescent="0.2">
      <c r="A16" s="15" t="s">
        <v>13</v>
      </c>
      <c r="B16" s="18">
        <f>C16*A12</f>
        <v>3719.1907200000001</v>
      </c>
      <c r="C16" s="18">
        <v>6384</v>
      </c>
      <c r="D16" s="17" t="s">
        <v>12</v>
      </c>
    </row>
    <row r="17" spans="1:4" x14ac:dyDescent="0.2">
      <c r="A17" s="15"/>
      <c r="B17" s="16"/>
      <c r="C17" s="16"/>
      <c r="D17" s="17"/>
    </row>
    <row r="18" spans="1:4" x14ac:dyDescent="0.2">
      <c r="A18" s="1" t="s">
        <v>14</v>
      </c>
      <c r="B18" s="16">
        <f>SUM(B14:B16)</f>
        <v>25739.549559999999</v>
      </c>
      <c r="C18" s="16">
        <f>SUM(C14:C16)</f>
        <v>44182</v>
      </c>
      <c r="D18" s="17"/>
    </row>
    <row r="19" spans="1:4" x14ac:dyDescent="0.2">
      <c r="A19" s="1"/>
      <c r="B19" s="16"/>
      <c r="C19" s="16"/>
      <c r="D19" s="17"/>
    </row>
    <row r="20" spans="1:4" x14ac:dyDescent="0.2">
      <c r="A20" s="15"/>
      <c r="B20" s="16"/>
      <c r="C20" s="16"/>
      <c r="D20" s="17"/>
    </row>
    <row r="21" spans="1:4" x14ac:dyDescent="0.2">
      <c r="A21" s="19" t="s">
        <v>15</v>
      </c>
      <c r="B21" s="16"/>
      <c r="C21" s="16"/>
      <c r="D21" s="17"/>
    </row>
    <row r="22" spans="1:4" x14ac:dyDescent="0.2">
      <c r="A22" s="15"/>
      <c r="B22" s="16"/>
      <c r="C22" s="16"/>
      <c r="D22" s="17"/>
    </row>
    <row r="23" spans="1:4" ht="17" x14ac:dyDescent="0.2">
      <c r="A23" s="15" t="s">
        <v>16</v>
      </c>
      <c r="B23" s="16">
        <f>-B88</f>
        <v>-4796.3811399999995</v>
      </c>
      <c r="C23" s="16">
        <f>-C88</f>
        <v>-8233</v>
      </c>
      <c r="D23" s="17" t="s">
        <v>12</v>
      </c>
    </row>
    <row r="24" spans="1:4" x14ac:dyDescent="0.2">
      <c r="A24" s="15"/>
      <c r="B24" s="16"/>
      <c r="C24" s="16"/>
      <c r="D24" s="17"/>
    </row>
    <row r="25" spans="1:4" x14ac:dyDescent="0.2">
      <c r="A25" s="4"/>
      <c r="B25" s="10"/>
      <c r="C25" s="10"/>
    </row>
    <row r="26" spans="1:4" x14ac:dyDescent="0.2">
      <c r="A26" s="20" t="s">
        <v>17</v>
      </c>
      <c r="B26" s="21">
        <f>B18-B88</f>
        <v>20943.168420000002</v>
      </c>
      <c r="C26" s="21">
        <f>C18-C88</f>
        <v>35949</v>
      </c>
      <c r="D26" s="22"/>
    </row>
    <row r="27" spans="1:4" x14ac:dyDescent="0.2">
      <c r="A27" s="2"/>
    </row>
    <row r="28" spans="1:4" x14ac:dyDescent="0.2">
      <c r="A28" s="2"/>
    </row>
    <row r="29" spans="1:4" x14ac:dyDescent="0.2">
      <c r="A29" s="7" t="s">
        <v>18</v>
      </c>
      <c r="B29" s="7"/>
      <c r="C29" s="7"/>
      <c r="D29" s="23"/>
    </row>
    <row r="30" spans="1:4" x14ac:dyDescent="0.2">
      <c r="A30" s="2" t="s">
        <v>19</v>
      </c>
      <c r="B30" s="3"/>
      <c r="C30" s="3"/>
      <c r="D30" s="24"/>
    </row>
    <row r="31" spans="1:4" x14ac:dyDescent="0.2">
      <c r="A31" s="12">
        <v>45199</v>
      </c>
      <c r="B31" s="25"/>
      <c r="C31" s="25"/>
      <c r="D31" s="25"/>
    </row>
    <row r="32" spans="1:4" x14ac:dyDescent="0.2">
      <c r="A32" s="13"/>
      <c r="B32" s="26"/>
      <c r="C32" s="26"/>
      <c r="D32" s="25"/>
    </row>
    <row r="33" spans="1:4" x14ac:dyDescent="0.2">
      <c r="A33" s="2" t="s">
        <v>20</v>
      </c>
      <c r="B33" s="25"/>
      <c r="C33" s="25"/>
      <c r="D33" s="25"/>
    </row>
    <row r="34" spans="1:4" x14ac:dyDescent="0.2">
      <c r="A34" s="27"/>
      <c r="B34" s="25"/>
      <c r="C34" s="25"/>
      <c r="D34" s="27"/>
    </row>
    <row r="35" spans="1:4" x14ac:dyDescent="0.2">
      <c r="A35" s="13"/>
      <c r="B35" s="25"/>
      <c r="C35" s="25"/>
      <c r="D35" s="25"/>
    </row>
    <row r="36" spans="1:4" ht="17" x14ac:dyDescent="0.2">
      <c r="A36" s="15" t="s">
        <v>21</v>
      </c>
      <c r="B36" s="28">
        <v>16536.956999999999</v>
      </c>
      <c r="C36" s="28"/>
      <c r="D36" s="17" t="s">
        <v>48</v>
      </c>
    </row>
    <row r="37" spans="1:4" x14ac:dyDescent="0.2">
      <c r="A37" s="15" t="s">
        <v>22</v>
      </c>
      <c r="B37" s="28"/>
      <c r="C37" s="28"/>
      <c r="D37" s="17"/>
    </row>
    <row r="38" spans="1:4" ht="17" x14ac:dyDescent="0.2">
      <c r="A38" s="1" t="s">
        <v>23</v>
      </c>
      <c r="B38" s="28">
        <v>3756.3510000000001</v>
      </c>
      <c r="C38" s="28"/>
      <c r="D38" s="17" t="s">
        <v>48</v>
      </c>
    </row>
    <row r="39" spans="1:4" x14ac:dyDescent="0.2">
      <c r="A39" s="15"/>
      <c r="B39" s="28"/>
      <c r="C39" s="28"/>
      <c r="D39" s="11"/>
    </row>
    <row r="40" spans="1:4" x14ac:dyDescent="0.2">
      <c r="A40" s="1" t="s">
        <v>24</v>
      </c>
      <c r="B40" s="28"/>
      <c r="C40" s="28"/>
      <c r="D40" s="11"/>
    </row>
    <row r="41" spans="1:4" x14ac:dyDescent="0.2">
      <c r="A41" s="15"/>
      <c r="B41" s="28"/>
      <c r="C41" s="28"/>
      <c r="D41" s="11"/>
    </row>
    <row r="42" spans="1:4" x14ac:dyDescent="0.2">
      <c r="A42" s="15" t="s">
        <v>25</v>
      </c>
      <c r="B42" s="28"/>
      <c r="C42" s="28"/>
      <c r="D42" s="17"/>
    </row>
    <row r="43" spans="1:4" ht="17" x14ac:dyDescent="0.2">
      <c r="A43" s="15" t="s">
        <v>26</v>
      </c>
      <c r="B43" s="28">
        <v>6.7709999999999999</v>
      </c>
      <c r="C43" s="28"/>
      <c r="D43" s="17" t="s">
        <v>48</v>
      </c>
    </row>
    <row r="44" spans="1:4" x14ac:dyDescent="0.2">
      <c r="A44" s="15"/>
      <c r="B44" s="28"/>
      <c r="C44" s="28"/>
      <c r="D44" s="11"/>
    </row>
    <row r="45" spans="1:4" x14ac:dyDescent="0.2">
      <c r="A45" s="15" t="s">
        <v>27</v>
      </c>
      <c r="B45" s="28"/>
      <c r="C45" s="28"/>
      <c r="D45" s="11"/>
    </row>
    <row r="46" spans="1:4" x14ac:dyDescent="0.2">
      <c r="A46" s="15" t="s">
        <v>28</v>
      </c>
      <c r="B46" s="28"/>
      <c r="C46" s="28"/>
      <c r="D46" s="17"/>
    </row>
    <row r="47" spans="1:4" x14ac:dyDescent="0.2">
      <c r="A47" s="15" t="s">
        <v>29</v>
      </c>
      <c r="B47" s="28"/>
      <c r="C47" s="28"/>
      <c r="D47" s="11"/>
    </row>
    <row r="48" spans="1:4" x14ac:dyDescent="0.2">
      <c r="A48" s="15" t="s">
        <v>30</v>
      </c>
      <c r="B48" s="28"/>
      <c r="C48" s="28"/>
      <c r="D48" s="11"/>
    </row>
    <row r="49" spans="1:4" x14ac:dyDescent="0.2">
      <c r="A49" s="15"/>
      <c r="B49" s="28"/>
      <c r="C49" s="28"/>
      <c r="D49" s="11"/>
    </row>
    <row r="50" spans="1:4" x14ac:dyDescent="0.2">
      <c r="A50" s="15" t="s">
        <v>31</v>
      </c>
      <c r="B50" s="28"/>
      <c r="C50" s="28"/>
      <c r="D50" s="17"/>
    </row>
    <row r="51" spans="1:4" x14ac:dyDescent="0.2">
      <c r="A51" s="15" t="s">
        <v>32</v>
      </c>
      <c r="B51" s="28"/>
      <c r="C51" s="28"/>
      <c r="D51" s="11"/>
    </row>
    <row r="52" spans="1:4" x14ac:dyDescent="0.2">
      <c r="A52" s="15" t="s">
        <v>33</v>
      </c>
      <c r="B52" s="28"/>
      <c r="C52" s="28"/>
      <c r="D52" s="17"/>
    </row>
    <row r="53" spans="1:4" x14ac:dyDescent="0.2">
      <c r="A53" s="15" t="s">
        <v>34</v>
      </c>
      <c r="B53" s="28"/>
      <c r="C53" s="28"/>
      <c r="D53" s="17"/>
    </row>
    <row r="54" spans="1:4" x14ac:dyDescent="0.2">
      <c r="A54" s="15"/>
      <c r="B54" s="28"/>
      <c r="C54" s="28"/>
      <c r="D54" s="11"/>
    </row>
    <row r="55" spans="1:4" ht="17" x14ac:dyDescent="0.2">
      <c r="A55" s="15" t="s">
        <v>35</v>
      </c>
      <c r="B55" s="28">
        <f>291.77+20.59</f>
        <v>312.35999999999996</v>
      </c>
      <c r="C55" s="28"/>
      <c r="D55" s="17" t="s">
        <v>48</v>
      </c>
    </row>
    <row r="56" spans="1:4" x14ac:dyDescent="0.2">
      <c r="A56" s="15"/>
      <c r="B56" s="28"/>
      <c r="C56" s="28"/>
      <c r="D56" s="11"/>
    </row>
    <row r="57" spans="1:4" x14ac:dyDescent="0.2">
      <c r="A57" s="15" t="s">
        <v>36</v>
      </c>
      <c r="B57" s="28">
        <f>SUM(B42:B55)</f>
        <v>319.13099999999997</v>
      </c>
      <c r="C57" s="28"/>
      <c r="D57" s="11"/>
    </row>
    <row r="58" spans="1:4" x14ac:dyDescent="0.2">
      <c r="A58" s="29"/>
      <c r="B58" s="30"/>
      <c r="C58" s="30"/>
      <c r="D58" s="31"/>
    </row>
    <row r="59" spans="1:4" x14ac:dyDescent="0.2">
      <c r="A59" s="32" t="s">
        <v>18</v>
      </c>
      <c r="B59" s="33">
        <f>B38+B57</f>
        <v>4075.482</v>
      </c>
      <c r="C59" s="33"/>
      <c r="D59" s="34"/>
    </row>
    <row r="60" spans="1:4" x14ac:dyDescent="0.2">
      <c r="B60" s="10"/>
      <c r="C60" s="10"/>
      <c r="D60" s="11"/>
    </row>
    <row r="61" spans="1:4" x14ac:dyDescent="0.2">
      <c r="B61" s="3"/>
      <c r="C61" s="3"/>
      <c r="D61" s="10"/>
    </row>
    <row r="62" spans="1:4" x14ac:dyDescent="0.2">
      <c r="A62" s="35" t="s">
        <v>37</v>
      </c>
      <c r="B62" s="36">
        <f>ROUND((B26/B36),1)</f>
        <v>1.3</v>
      </c>
      <c r="C62" s="37"/>
      <c r="D62" s="10"/>
    </row>
    <row r="63" spans="1:4" x14ac:dyDescent="0.2">
      <c r="A63" s="35" t="s">
        <v>38</v>
      </c>
      <c r="B63" s="36">
        <f>ROUND((B26/B38),1)</f>
        <v>5.6</v>
      </c>
      <c r="C63" s="37"/>
      <c r="D63" s="10"/>
    </row>
    <row r="64" spans="1:4" x14ac:dyDescent="0.2">
      <c r="A64" s="35" t="s">
        <v>39</v>
      </c>
      <c r="B64" s="36">
        <f>ROUND((B26/B59),1)</f>
        <v>5.0999999999999996</v>
      </c>
      <c r="C64" s="37"/>
      <c r="D64" s="10"/>
    </row>
    <row r="67" spans="1:4" x14ac:dyDescent="0.2">
      <c r="A67" s="7" t="s">
        <v>40</v>
      </c>
      <c r="B67" s="8"/>
      <c r="C67" s="8"/>
      <c r="D67" s="9"/>
    </row>
    <row r="68" spans="1:4" x14ac:dyDescent="0.2">
      <c r="D68" s="10"/>
    </row>
    <row r="69" spans="1:4" x14ac:dyDescent="0.2">
      <c r="A69" s="15" t="s">
        <v>49</v>
      </c>
    </row>
    <row r="70" spans="1:4" x14ac:dyDescent="0.2">
      <c r="A70" s="15" t="s">
        <v>41</v>
      </c>
    </row>
    <row r="71" spans="1:4" x14ac:dyDescent="0.2">
      <c r="A71" t="s">
        <v>42</v>
      </c>
    </row>
    <row r="72" spans="1:4" x14ac:dyDescent="0.2">
      <c r="A72" t="s">
        <v>43</v>
      </c>
      <c r="D72" s="11"/>
    </row>
    <row r="73" spans="1:4" x14ac:dyDescent="0.2">
      <c r="D73" s="11"/>
    </row>
    <row r="74" spans="1:4" x14ac:dyDescent="0.2">
      <c r="A74" s="38"/>
      <c r="B74" s="38"/>
      <c r="C74" s="38"/>
      <c r="D74" s="9"/>
    </row>
    <row r="75" spans="1:4" x14ac:dyDescent="0.2">
      <c r="D75" s="39"/>
    </row>
    <row r="76" spans="1:4" x14ac:dyDescent="0.2">
      <c r="D76" s="39"/>
    </row>
    <row r="77" spans="1:4" x14ac:dyDescent="0.2">
      <c r="B77" s="3" t="s">
        <v>3</v>
      </c>
      <c r="C77" s="3" t="s">
        <v>3</v>
      </c>
    </row>
    <row r="78" spans="1:4" x14ac:dyDescent="0.2">
      <c r="B78" s="3"/>
      <c r="C78" s="3"/>
    </row>
    <row r="79" spans="1:4" x14ac:dyDescent="0.2">
      <c r="B79" s="5" t="s">
        <v>6</v>
      </c>
      <c r="C79" s="5" t="s">
        <v>6</v>
      </c>
    </row>
    <row r="80" spans="1:4" x14ac:dyDescent="0.2">
      <c r="B80" s="5"/>
      <c r="C80" s="5"/>
    </row>
    <row r="81" spans="1:10" x14ac:dyDescent="0.2">
      <c r="B81" s="40">
        <v>45421</v>
      </c>
      <c r="C81" s="40">
        <v>45421</v>
      </c>
    </row>
    <row r="82" spans="1:10" x14ac:dyDescent="0.2">
      <c r="A82" s="2" t="s">
        <v>9</v>
      </c>
      <c r="B82" s="5"/>
      <c r="C82" s="5"/>
    </row>
    <row r="83" spans="1:10" x14ac:dyDescent="0.2">
      <c r="A83" s="41">
        <f>A12</f>
        <v>0.58257999999999999</v>
      </c>
      <c r="B83" s="5"/>
      <c r="C83" s="5"/>
      <c r="D83" s="11" t="s">
        <v>10</v>
      </c>
    </row>
    <row r="85" spans="1:10" ht="17" x14ac:dyDescent="0.2">
      <c r="A85" s="15" t="s">
        <v>44</v>
      </c>
      <c r="B85" s="16">
        <f>C85*A83</f>
        <v>4796.3811399999995</v>
      </c>
      <c r="C85" s="16">
        <v>8233</v>
      </c>
      <c r="D85" s="17" t="s">
        <v>12</v>
      </c>
    </row>
    <row r="86" spans="1:10" x14ac:dyDescent="0.2">
      <c r="A86" s="15" t="s">
        <v>45</v>
      </c>
      <c r="B86" s="16"/>
      <c r="C86" s="16"/>
      <c r="D86" s="17"/>
    </row>
    <row r="87" spans="1:10" x14ac:dyDescent="0.2">
      <c r="A87" t="s">
        <v>46</v>
      </c>
      <c r="B87" s="30"/>
      <c r="C87" s="30"/>
      <c r="D87" s="17"/>
    </row>
    <row r="88" spans="1:10" x14ac:dyDescent="0.2">
      <c r="A88" s="2" t="s">
        <v>16</v>
      </c>
      <c r="B88" s="42">
        <f>SUM(B85:B87)</f>
        <v>4796.3811399999995</v>
      </c>
      <c r="C88" s="42">
        <f>SUM(C85:C87)</f>
        <v>8233</v>
      </c>
    </row>
    <row r="91" spans="1:10" x14ac:dyDescent="0.2">
      <c r="A91" s="43" t="s">
        <v>47</v>
      </c>
    </row>
    <row r="95" spans="1:10" x14ac:dyDescent="0.2">
      <c r="F95" s="17"/>
      <c r="G95" s="17"/>
      <c r="H95" s="17"/>
      <c r="I95" s="17"/>
      <c r="J95" s="17"/>
    </row>
    <row r="98" spans="2:3" x14ac:dyDescent="0.2">
      <c r="B98" s="44"/>
      <c r="C98" s="44"/>
    </row>
    <row r="99" spans="2:3" x14ac:dyDescent="0.2">
      <c r="B99" s="44"/>
      <c r="C99" s="44"/>
    </row>
  </sheetData>
  <sheetProtection algorithmName="SHA-512" hashValue="lAlYpVaA8X/0UZuU1lXVXgwisC6G1V+YZjVeURu6mwH9KKMStMZdHQcyjLSOx5Vk8FAxqHeXU9rk2Kg7RanZLw==" saltValue="93xbs2/shiO6Pzgs1m244w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Mabway 090524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2025-05-21T16:02:19Z</dcterms:created>
  <dcterms:modified xsi:type="dcterms:W3CDTF">2025-05-21T17:12:06Z</dcterms:modified>
</cp:coreProperties>
</file>