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onsumer Discretionary/"/>
    </mc:Choice>
  </mc:AlternateContent>
  <xr:revisionPtr revIDLastSave="0" documentId="8_{5E6FB9AA-1297-EC48-AEDF-E374DC0A3DF5}" xr6:coauthVersionLast="47" xr6:coauthVersionMax="47" xr10:uidLastSave="{00000000-0000-0000-0000-000000000000}"/>
  <workbookProtection workbookAlgorithmName="SHA-512" workbookHashValue="lWPETdZ4ffY/Tzr4Q9Ip1GNiECb7AGrBIZ3kPngtMy9TmnPi2gtnubW/iqPJWsiJUjk3K5LDsb8dl/jjVZ8vyA==" workbookSaltValue="Aay92cnpqe6UQ4IbNvELIg==" workbookSpinCount="100000" lockStructure="1"/>
  <bookViews>
    <workbookView xWindow="0" yWindow="0" windowWidth="28800" windowHeight="18000" activeTab="3" xr2:uid="{DF1E1F03-74D3-604B-9638-78A83D5C3911}"/>
  </bookViews>
  <sheets>
    <sheet name="Displayplan Holdings 290224" sheetId="1" r:id="rId1"/>
    <sheet name="Unlimited Marketing Grp 090424" sheetId="2" r:id="rId2"/>
    <sheet name="Reach-Data 291024" sheetId="3" r:id="rId3"/>
    <sheet name="Space &amp; Time Group 29102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4" l="1"/>
  <c r="B23" i="4" s="1"/>
  <c r="B56" i="4"/>
  <c r="B54" i="4"/>
  <c r="B16" i="4"/>
  <c r="B20" i="4" l="1"/>
  <c r="B61" i="4"/>
  <c r="B59" i="4"/>
  <c r="B60" i="4"/>
  <c r="B20" i="3" l="1"/>
  <c r="B81" i="3"/>
  <c r="B53" i="3" l="1"/>
  <c r="B58" i="3" s="1"/>
  <c r="B54" i="2" l="1"/>
  <c r="B52" i="2"/>
  <c r="B83" i="2"/>
  <c r="B20" i="2"/>
  <c r="B17" i="2"/>
  <c r="B59" i="2" l="1"/>
  <c r="B57" i="2"/>
  <c r="B58" i="2"/>
  <c r="B88" i="1" l="1"/>
  <c r="B23" i="1" s="1"/>
  <c r="B16" i="1"/>
  <c r="B54" i="1"/>
  <c r="B56" i="1" s="1"/>
  <c r="B20" i="1"/>
  <c r="B61" i="1" l="1"/>
  <c r="B60" i="1"/>
  <c r="B59" i="1"/>
</calcChain>
</file>

<file path=xl/sharedStrings.xml><?xml version="1.0" encoding="utf-8"?>
<sst xmlns="http://schemas.openxmlformats.org/spreadsheetml/2006/main" count="234" uniqueCount="87">
  <si>
    <t>Target Company</t>
  </si>
  <si>
    <t>Displayplan Holdings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</si>
  <si>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</si>
  <si>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</si>
  <si>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</si>
  <si>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</si>
  <si>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</si>
  <si>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</si>
  <si>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</si>
  <si>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HH Global Finance Limited Annual Report and Financial Statements for the year ended 31/03/2024; note 23 Acquisitions</t>
  </si>
  <si>
    <t>Deferred consideration (GBP)</t>
  </si>
  <si>
    <t>Source: HH Global Finance Limited Annual Report and Financial Statements for the year ended 31/03/2024; note 23 Acquisitions; at present value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</si>
  <si>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</si>
  <si>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</si>
  <si>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</si>
  <si>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</si>
  <si>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</si>
  <si>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</si>
  <si>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</si>
  <si>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</si>
  <si>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Displayplan Holdings Limited consolidated financial statements for the year ended 31/12/2023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</si>
  <si>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</si>
  <si>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</si>
  <si>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</si>
  <si>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</si>
  <si>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</si>
  <si>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</si>
  <si>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</si>
  <si>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</si>
  <si>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</si>
  <si>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</si>
  <si>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</si>
  <si>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</si>
  <si>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</si>
  <si>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</si>
  <si>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</si>
  <si>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</si>
  <si>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</si>
  <si>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</si>
  <si>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</si>
  <si>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Displayplan Holdings Limited consolidated financial statements for the year ended 31/12/2023</t>
  </si>
  <si>
    <t>Displayplan Limited financial statements for the year ended 31/12/2023</t>
  </si>
  <si>
    <t>HH Global Limited financial statements for the year ended 31/03/2024</t>
  </si>
  <si>
    <t>HH Global Finance Limited Annual Report and Financial Statements for the year ended 31/03/2024</t>
  </si>
  <si>
    <t>HH Global Limited new release dated 13/02/2024</t>
  </si>
  <si>
    <t>HH Global Limited new release dated 29/02/2024</t>
  </si>
  <si>
    <t>Displayplan Holdings Limited PSC02 notice dated 04/03/2024</t>
  </si>
  <si>
    <t>Cash and cash Equivalents</t>
  </si>
  <si>
    <t>Debt</t>
  </si>
  <si>
    <t>Lease Liabilities</t>
  </si>
  <si>
    <t>© 2025 Business Valuation Benchmarks Ltd</t>
  </si>
  <si>
    <t>Unlimited Marketing Group Ltd</t>
  </si>
  <si>
    <t>Consideration (GBP)</t>
  </si>
  <si>
    <t>Source: Accenture (UK) Limited Annual Report and Financial Statements for the year ended 31/08/2024; pg. 2 Acquisitions</t>
  </si>
  <si>
    <t>Source: Unlimited Marketing Group Ltd consolidated financial statements for the year ended 31/03/2024</t>
  </si>
  <si>
    <t>Other - Dbay advisors monitoring fee</t>
  </si>
  <si>
    <t>Impairment of Goodwill</t>
  </si>
  <si>
    <t>Unlimited Marketing Group Ltd consolidated financial statements for the year ended 31/03/2024</t>
  </si>
  <si>
    <t>Accenture news release dated 10/04/2024</t>
  </si>
  <si>
    <t>Unlimited Marketing Group Ltd PSC02 notice dated 26/06/2024</t>
  </si>
  <si>
    <t>Accenture (UK) Limited Annual Report and Financial Statements for the year ended 31/08/2024</t>
  </si>
  <si>
    <t>Cash and Cash Equivalents</t>
  </si>
  <si>
    <t>Cash and Cash Equivalents - as at 31/03/2024</t>
  </si>
  <si>
    <t>Reach-Data Limited</t>
  </si>
  <si>
    <t>Enterprise value (GBP)</t>
  </si>
  <si>
    <t>Source: Link Mobility Group Holding ASA press release dated 30/10/2024; consideration settled fully in cash</t>
  </si>
  <si>
    <t>Source: Link Mobility Group Holding ASA press release dated 30/10/2024; LTM adjusted EBITDA</t>
  </si>
  <si>
    <t>N/A</t>
  </si>
  <si>
    <t>Reach-Data Limited financial statements for the year ended 31/12/2023</t>
  </si>
  <si>
    <t>Link Mobility Group Holding ASA press release dated 30/10/2024</t>
  </si>
  <si>
    <t>Reach-Data Limited PSC02 notice dated 13/11/2024</t>
  </si>
  <si>
    <t>00/00/2000</t>
  </si>
  <si>
    <t>Source:</t>
  </si>
  <si>
    <t>Net debt</t>
  </si>
  <si>
    <t>Space &amp; Time Group Limited</t>
  </si>
  <si>
    <t>Shares consideration (GBP)</t>
  </si>
  <si>
    <t>Net debt - as at 30/06/2024</t>
  </si>
  <si>
    <t>Source: Space &amp; Time Group Limited consolidated financial statements for the year ended 30/06/2023; see below</t>
  </si>
  <si>
    <t>Source: Space &amp; Time Group Limited consolidated financial statements for the year ended 30/06/2023</t>
  </si>
  <si>
    <t>Space &amp; Time Group Limited consolidated financial statements for the year ended 30/06/2023</t>
  </si>
  <si>
    <t>Space &amp; Time Group Limited PSC02 notice dated 11/11/2024</t>
  </si>
  <si>
    <t>Nazara Technologies Limited press release dated 30/10/2024</t>
  </si>
  <si>
    <t>Loan notes</t>
  </si>
  <si>
    <t>Exceptional items -includes redundancy pay, non-executive director fees, restructuring costs, start-up operations, non-recuring professional fees, one off write off of bad debt</t>
  </si>
  <si>
    <t>Exceptional items - includes professional fees relating to sale of the business</t>
  </si>
  <si>
    <t>Source: Nazara Technologies Limited statement of unaudited consolidated results for the quarter and six months ended 30/09/2024; note 4 Key subsequent events</t>
  </si>
  <si>
    <t xml:space="preserve">Nazara Technologies Limited statement of unaudited consolidated results for the quarter and six months ended 30/09/2024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</si>
</sst>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_);[Red]\(#,##0.0\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166" fontId="2" fillId="2" borderId="4" xfId="1" applyNumberFormat="1" applyFont="1" applyFill="1" applyBorder="1" applyAlignment="1">
      <alignment horizontal="right"/>
    </xf>
    <xf numFmtId="40" fontId="0" fillId="2" borderId="1" xfId="1" applyNumberFormat="1" applyFont="1" applyFill="1" applyBorder="1" applyAlignment="1">
      <alignment vertical="top" wrapText="1"/>
    </xf>
    <xf numFmtId="169" fontId="0" fillId="0" borderId="0" xfId="1" applyNumberFormat="1" applyFont="1" applyFill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9EF3-E6B1-F048-B819-C83BB83A28A1}">
  <sheetPr>
    <pageSetUpPr fitToPage="1"/>
  </sheetPr>
  <dimension ref="A1:I99"/>
  <sheetViews>
    <sheetView topLeftCell="A32" workbookViewId="0">
      <selection activeCell="A49" sqref="A49"/>
    </sheetView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45351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41810</v>
      </c>
      <c r="C12" s="16" t="s">
        <v>9</v>
      </c>
    </row>
    <row r="13" spans="1:3" x14ac:dyDescent="0.2">
      <c r="A13" s="14"/>
      <c r="B13" s="15"/>
      <c r="C13" s="16"/>
    </row>
    <row r="14" spans="1:3" ht="34" x14ac:dyDescent="0.2">
      <c r="A14" s="14" t="s">
        <v>10</v>
      </c>
      <c r="B14" s="17">
        <v>4955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46765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14</v>
      </c>
      <c r="B20" s="15">
        <f>-B88</f>
        <v>-13967</v>
      </c>
      <c r="C20" s="16" t="s">
        <v>9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B16-B88</f>
        <v>32798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45291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34" x14ac:dyDescent="0.2">
      <c r="A33" s="14" t="s">
        <v>19</v>
      </c>
      <c r="B33" s="27">
        <v>32294.026999999998</v>
      </c>
      <c r="C33" s="16" t="s">
        <v>20</v>
      </c>
    </row>
    <row r="34" spans="1:3" x14ac:dyDescent="0.2">
      <c r="A34" s="14" t="s">
        <v>21</v>
      </c>
      <c r="B34" s="27"/>
      <c r="C34" s="16"/>
    </row>
    <row r="35" spans="1:3" ht="34" x14ac:dyDescent="0.2">
      <c r="A35" s="1" t="s">
        <v>22</v>
      </c>
      <c r="B35" s="27">
        <v>5929.76</v>
      </c>
      <c r="C35" s="16" t="s">
        <v>20</v>
      </c>
    </row>
    <row r="36" spans="1:3" x14ac:dyDescent="0.2">
      <c r="A36" s="14"/>
      <c r="B36" s="27"/>
      <c r="C36" s="11"/>
    </row>
    <row r="37" spans="1:3" x14ac:dyDescent="0.2">
      <c r="A37" s="1" t="s">
        <v>23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24</v>
      </c>
      <c r="B39" s="27"/>
      <c r="C39" s="16"/>
    </row>
    <row r="40" spans="1:3" x14ac:dyDescent="0.2">
      <c r="A40" s="14" t="s">
        <v>25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 t="s">
        <v>27</v>
      </c>
      <c r="B43" s="27"/>
      <c r="C43" s="16"/>
    </row>
    <row r="44" spans="1:3" x14ac:dyDescent="0.2">
      <c r="A44" s="14" t="s">
        <v>28</v>
      </c>
      <c r="B44" s="27"/>
      <c r="C44" s="11"/>
    </row>
    <row r="45" spans="1:3" x14ac:dyDescent="0.2">
      <c r="A45" s="14" t="s">
        <v>29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30</v>
      </c>
      <c r="B47" s="27"/>
      <c r="C47" s="16"/>
    </row>
    <row r="48" spans="1:3" x14ac:dyDescent="0.2">
      <c r="A48" s="14" t="s">
        <v>31</v>
      </c>
      <c r="B48" s="27"/>
      <c r="C48" s="11"/>
    </row>
    <row r="49" spans="1:3" x14ac:dyDescent="0.2">
      <c r="A49" s="14" t="s">
        <v>32</v>
      </c>
      <c r="B49" s="27"/>
      <c r="C49" s="16"/>
    </row>
    <row r="50" spans="1:3" ht="34" x14ac:dyDescent="0.2">
      <c r="A50" s="14" t="s">
        <v>33</v>
      </c>
      <c r="B50" s="27">
        <v>235.32900000000001</v>
      </c>
      <c r="C50" s="16" t="s">
        <v>20</v>
      </c>
    </row>
    <row r="51" spans="1:3" x14ac:dyDescent="0.2">
      <c r="A51" s="14"/>
      <c r="B51" s="27"/>
      <c r="C51" s="11"/>
    </row>
    <row r="52" spans="1:3" ht="34" x14ac:dyDescent="0.2">
      <c r="A52" s="14" t="s">
        <v>34</v>
      </c>
      <c r="B52" s="27">
        <v>60.173000000000002</v>
      </c>
      <c r="C52" s="16" t="s">
        <v>20</v>
      </c>
    </row>
    <row r="53" spans="1:3" x14ac:dyDescent="0.2">
      <c r="A53" s="14"/>
      <c r="B53" s="27"/>
      <c r="C53" s="11"/>
    </row>
    <row r="54" spans="1:3" x14ac:dyDescent="0.2">
      <c r="A54" s="14" t="s">
        <v>35</v>
      </c>
      <c r="B54" s="27">
        <f>SUM(B39:B52)</f>
        <v>295.50200000000001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16</v>
      </c>
      <c r="B56" s="32">
        <f>B35+B54</f>
        <v>6225.2620000000006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36</v>
      </c>
      <c r="B59" s="35">
        <f>ROUND((B23/B33),1)</f>
        <v>1</v>
      </c>
      <c r="C59" s="10"/>
    </row>
    <row r="60" spans="1:3" x14ac:dyDescent="0.2">
      <c r="A60" s="34" t="s">
        <v>37</v>
      </c>
      <c r="B60" s="35">
        <f>ROUND((B23/B35),1)</f>
        <v>5.5</v>
      </c>
      <c r="C60" s="10"/>
    </row>
    <row r="61" spans="1:3" x14ac:dyDescent="0.2">
      <c r="A61" s="34" t="s">
        <v>38</v>
      </c>
      <c r="B61" s="35">
        <f>ROUND((B23/B56),1)</f>
        <v>5.3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40</v>
      </c>
    </row>
    <row r="67" spans="1:3" x14ac:dyDescent="0.2">
      <c r="A67" s="14" t="s">
        <v>41</v>
      </c>
    </row>
    <row r="68" spans="1:3" x14ac:dyDescent="0.2">
      <c r="A68" s="14" t="s">
        <v>42</v>
      </c>
    </row>
    <row r="69" spans="1:3" x14ac:dyDescent="0.2">
      <c r="A69" s="14" t="s">
        <v>43</v>
      </c>
    </row>
    <row r="70" spans="1:3" x14ac:dyDescent="0.2">
      <c r="A70" s="14" t="s">
        <v>44</v>
      </c>
    </row>
    <row r="71" spans="1:3" x14ac:dyDescent="0.2">
      <c r="A71" s="14" t="s">
        <v>45</v>
      </c>
    </row>
    <row r="72" spans="1:3" x14ac:dyDescent="0.2">
      <c r="A72" t="s">
        <v>46</v>
      </c>
    </row>
    <row r="73" spans="1:3" x14ac:dyDescent="0.2"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8">
        <v>45351</v>
      </c>
    </row>
    <row r="82" spans="1:9" x14ac:dyDescent="0.2">
      <c r="A82" s="2" t="s">
        <v>18</v>
      </c>
      <c r="B82" s="5"/>
    </row>
    <row r="83" spans="1:9" x14ac:dyDescent="0.2">
      <c r="A83" s="39"/>
      <c r="B83" s="5"/>
    </row>
    <row r="85" spans="1:9" ht="34" x14ac:dyDescent="0.2">
      <c r="A85" s="14" t="s">
        <v>47</v>
      </c>
      <c r="B85" s="15">
        <v>13967</v>
      </c>
      <c r="C85" s="16" t="s">
        <v>9</v>
      </c>
    </row>
    <row r="86" spans="1:9" x14ac:dyDescent="0.2">
      <c r="A86" s="14" t="s">
        <v>48</v>
      </c>
      <c r="B86" s="15"/>
      <c r="C86" s="16"/>
    </row>
    <row r="87" spans="1:9" x14ac:dyDescent="0.2">
      <c r="A87" t="s">
        <v>49</v>
      </c>
      <c r="B87" s="29"/>
      <c r="C87" s="16"/>
    </row>
    <row r="88" spans="1:9" x14ac:dyDescent="0.2">
      <c r="A88" s="2" t="s">
        <v>14</v>
      </c>
      <c r="B88" s="40">
        <f>SUM(B85:B87)</f>
        <v>13967</v>
      </c>
    </row>
    <row r="91" spans="1:9" x14ac:dyDescent="0.2">
      <c r="A91" s="41" t="s">
        <v>50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42"/>
    </row>
    <row r="99" spans="2:2" x14ac:dyDescent="0.2">
      <c r="B99" s="42"/>
    </row>
  </sheetData>
  <sheetProtection algorithmName="SHA-512" hashValue="QiwFOraNH9p7X+Deybz54EeKuY0F6DJmsk959lXCvZ3EDlwssufi54TOZkrGkJ9u+LqXCZKIIOkHfDSEUdI2Hg==" saltValue="Ubt27tfmKXLdbdMDntrK3A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A0DF2-139C-EA4C-AB15-52A6330801E6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2" t="s">
        <v>51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45391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52</v>
      </c>
      <c r="B12" s="15">
        <v>81794.979000000007</v>
      </c>
      <c r="C12" s="16" t="s">
        <v>53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8" t="s">
        <v>13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62</v>
      </c>
      <c r="B17" s="15">
        <f>-B83</f>
        <v>-8487</v>
      </c>
      <c r="C17" s="16" t="s">
        <v>54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15</v>
      </c>
      <c r="B20" s="20">
        <f>B12-B83</f>
        <v>73307.979000000007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2"/>
    </row>
    <row r="24" spans="1:3" x14ac:dyDescent="0.2">
      <c r="A24" s="2" t="s">
        <v>17</v>
      </c>
      <c r="B24" s="3"/>
      <c r="C24" s="23"/>
    </row>
    <row r="25" spans="1:3" x14ac:dyDescent="0.2">
      <c r="A25" s="12">
        <v>45382</v>
      </c>
      <c r="B25" s="24"/>
      <c r="C25" s="24"/>
    </row>
    <row r="26" spans="1:3" x14ac:dyDescent="0.2">
      <c r="A26" s="13"/>
      <c r="B26" s="25"/>
      <c r="C26" s="24"/>
    </row>
    <row r="27" spans="1:3" x14ac:dyDescent="0.2">
      <c r="A27" s="2" t="s">
        <v>18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3"/>
      <c r="B29" s="24"/>
      <c r="C29" s="24"/>
    </row>
    <row r="30" spans="1:3" ht="34" x14ac:dyDescent="0.2">
      <c r="A30" s="14" t="s">
        <v>19</v>
      </c>
      <c r="B30" s="27">
        <v>82545</v>
      </c>
      <c r="C30" s="16" t="s">
        <v>54</v>
      </c>
    </row>
    <row r="31" spans="1:3" x14ac:dyDescent="0.2">
      <c r="A31" s="14" t="s">
        <v>21</v>
      </c>
      <c r="B31" s="27"/>
      <c r="C31" s="16"/>
    </row>
    <row r="32" spans="1:3" ht="34" x14ac:dyDescent="0.2">
      <c r="A32" s="1" t="s">
        <v>22</v>
      </c>
      <c r="B32" s="27">
        <v>4653</v>
      </c>
      <c r="C32" s="16" t="s">
        <v>54</v>
      </c>
    </row>
    <row r="33" spans="1:3" x14ac:dyDescent="0.2">
      <c r="A33" s="14"/>
      <c r="B33" s="27"/>
      <c r="C33" s="11"/>
    </row>
    <row r="34" spans="1:3" x14ac:dyDescent="0.2">
      <c r="A34" s="1" t="s">
        <v>23</v>
      </c>
      <c r="B34" s="27"/>
      <c r="C34" s="11"/>
    </row>
    <row r="35" spans="1:3" x14ac:dyDescent="0.2">
      <c r="A35" s="14"/>
      <c r="B35" s="27"/>
      <c r="C35" s="11"/>
    </row>
    <row r="36" spans="1:3" x14ac:dyDescent="0.2">
      <c r="A36" s="14" t="s">
        <v>24</v>
      </c>
      <c r="B36" s="27"/>
      <c r="C36" s="16"/>
    </row>
    <row r="37" spans="1:3" x14ac:dyDescent="0.2">
      <c r="A37" s="14" t="s">
        <v>25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26</v>
      </c>
      <c r="B39" s="27"/>
      <c r="C39" s="11"/>
    </row>
    <row r="40" spans="1:3" ht="34" x14ac:dyDescent="0.2">
      <c r="A40" s="14" t="s">
        <v>55</v>
      </c>
      <c r="B40" s="27">
        <v>483</v>
      </c>
      <c r="C40" s="16" t="s">
        <v>54</v>
      </c>
    </row>
    <row r="41" spans="1:3" x14ac:dyDescent="0.2">
      <c r="A41" s="14" t="s">
        <v>28</v>
      </c>
      <c r="B41" s="27"/>
      <c r="C41" s="11"/>
    </row>
    <row r="42" spans="1:3" ht="85" x14ac:dyDescent="0.2">
      <c r="A42" s="16" t="s">
        <v>83</v>
      </c>
      <c r="B42" s="27">
        <v>1315</v>
      </c>
      <c r="C42" s="16" t="s">
        <v>54</v>
      </c>
    </row>
    <row r="43" spans="1:3" ht="34" x14ac:dyDescent="0.2">
      <c r="A43" s="16" t="s">
        <v>84</v>
      </c>
      <c r="B43" s="27">
        <v>1814</v>
      </c>
      <c r="C43" s="16" t="s">
        <v>54</v>
      </c>
    </row>
    <row r="44" spans="1:3" x14ac:dyDescent="0.2">
      <c r="A44" s="14"/>
      <c r="B44" s="27"/>
      <c r="C44" s="11"/>
    </row>
    <row r="45" spans="1:3" ht="34" x14ac:dyDescent="0.2">
      <c r="A45" s="14" t="s">
        <v>30</v>
      </c>
      <c r="B45" s="27">
        <v>629</v>
      </c>
      <c r="C45" s="16" t="s">
        <v>54</v>
      </c>
    </row>
    <row r="46" spans="1:3" ht="34" x14ac:dyDescent="0.2">
      <c r="A46" s="14" t="s">
        <v>56</v>
      </c>
      <c r="B46" s="27">
        <v>866</v>
      </c>
      <c r="C46" s="16" t="s">
        <v>54</v>
      </c>
    </row>
    <row r="47" spans="1:3" x14ac:dyDescent="0.2">
      <c r="A47" s="14" t="s">
        <v>32</v>
      </c>
      <c r="B47" s="27"/>
      <c r="C47" s="16"/>
    </row>
    <row r="48" spans="1:3" ht="34" x14ac:dyDescent="0.2">
      <c r="A48" s="14" t="s">
        <v>33</v>
      </c>
      <c r="B48" s="27">
        <v>190</v>
      </c>
      <c r="C48" s="16" t="s">
        <v>54</v>
      </c>
    </row>
    <row r="49" spans="1:3" x14ac:dyDescent="0.2">
      <c r="A49" s="14"/>
      <c r="B49" s="27"/>
      <c r="C49" s="11"/>
    </row>
    <row r="50" spans="1:3" ht="34" x14ac:dyDescent="0.2">
      <c r="A50" s="14" t="s">
        <v>34</v>
      </c>
      <c r="B50" s="27">
        <v>359</v>
      </c>
      <c r="C50" s="16" t="s">
        <v>54</v>
      </c>
    </row>
    <row r="51" spans="1:3" x14ac:dyDescent="0.2">
      <c r="A51" s="14"/>
      <c r="B51" s="27"/>
      <c r="C51" s="11"/>
    </row>
    <row r="52" spans="1:3" x14ac:dyDescent="0.2">
      <c r="A52" s="14" t="s">
        <v>35</v>
      </c>
      <c r="B52" s="27">
        <f>SUM(B36:B50)</f>
        <v>5656</v>
      </c>
      <c r="C52" s="11"/>
    </row>
    <row r="53" spans="1:3" x14ac:dyDescent="0.2">
      <c r="A53" s="28"/>
      <c r="B53" s="29"/>
      <c r="C53" s="30"/>
    </row>
    <row r="54" spans="1:3" x14ac:dyDescent="0.2">
      <c r="A54" s="31" t="s">
        <v>16</v>
      </c>
      <c r="B54" s="32">
        <f>B32+B52</f>
        <v>10309</v>
      </c>
      <c r="C54" s="33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4" t="s">
        <v>36</v>
      </c>
      <c r="B57" s="35">
        <f>ROUND((B20/B30),1)</f>
        <v>0.9</v>
      </c>
      <c r="C57" s="10"/>
    </row>
    <row r="58" spans="1:3" x14ac:dyDescent="0.2">
      <c r="A58" s="34" t="s">
        <v>37</v>
      </c>
      <c r="B58" s="35">
        <f>ROUND((B20/B32),1)</f>
        <v>15.8</v>
      </c>
      <c r="C58" s="10"/>
    </row>
    <row r="59" spans="1:3" x14ac:dyDescent="0.2">
      <c r="A59" s="34" t="s">
        <v>38</v>
      </c>
      <c r="B59" s="35">
        <f>ROUND((B20/B54),1)</f>
        <v>7.1</v>
      </c>
      <c r="C59" s="10"/>
    </row>
    <row r="62" spans="1:3" x14ac:dyDescent="0.2">
      <c r="A62" s="7" t="s">
        <v>39</v>
      </c>
      <c r="B62" s="8"/>
      <c r="C62" s="9"/>
    </row>
    <row r="63" spans="1:3" x14ac:dyDescent="0.2">
      <c r="C63" s="10"/>
    </row>
    <row r="64" spans="1:3" x14ac:dyDescent="0.2">
      <c r="A64" s="14" t="s">
        <v>57</v>
      </c>
    </row>
    <row r="65" spans="1:3" x14ac:dyDescent="0.2">
      <c r="A65" s="14" t="s">
        <v>58</v>
      </c>
    </row>
    <row r="66" spans="1:3" x14ac:dyDescent="0.2">
      <c r="A66" t="s">
        <v>59</v>
      </c>
    </row>
    <row r="67" spans="1:3" x14ac:dyDescent="0.2">
      <c r="A67" s="14" t="s">
        <v>60</v>
      </c>
    </row>
    <row r="68" spans="1:3" x14ac:dyDescent="0.2">
      <c r="C68" s="11"/>
    </row>
    <row r="69" spans="1:3" x14ac:dyDescent="0.2">
      <c r="A69" s="36"/>
      <c r="B69" s="36"/>
      <c r="C69" s="9"/>
    </row>
    <row r="70" spans="1:3" x14ac:dyDescent="0.2">
      <c r="C70" s="37"/>
    </row>
    <row r="71" spans="1:3" x14ac:dyDescent="0.2">
      <c r="C71" s="37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8">
        <v>45382</v>
      </c>
    </row>
    <row r="77" spans="1:3" x14ac:dyDescent="0.2">
      <c r="A77" s="2" t="s">
        <v>18</v>
      </c>
      <c r="B77" s="5"/>
    </row>
    <row r="78" spans="1:3" x14ac:dyDescent="0.2">
      <c r="A78" s="39"/>
      <c r="B78" s="5"/>
    </row>
    <row r="80" spans="1:3" ht="34" x14ac:dyDescent="0.2">
      <c r="A80" s="14" t="s">
        <v>47</v>
      </c>
      <c r="B80" s="15">
        <v>8487</v>
      </c>
      <c r="C80" s="16" t="s">
        <v>54</v>
      </c>
    </row>
    <row r="81" spans="1:9" x14ac:dyDescent="0.2">
      <c r="A81" s="14" t="s">
        <v>48</v>
      </c>
      <c r="B81" s="15"/>
      <c r="C81" s="16"/>
    </row>
    <row r="82" spans="1:9" x14ac:dyDescent="0.2">
      <c r="A82" t="s">
        <v>49</v>
      </c>
      <c r="B82" s="29"/>
      <c r="C82" s="16"/>
    </row>
    <row r="83" spans="1:9" x14ac:dyDescent="0.2">
      <c r="A83" s="1" t="s">
        <v>61</v>
      </c>
      <c r="B83" s="40">
        <f>SUM(B80:B82)</f>
        <v>8487</v>
      </c>
    </row>
    <row r="86" spans="1:9" x14ac:dyDescent="0.2">
      <c r="A86" s="41" t="s">
        <v>50</v>
      </c>
    </row>
    <row r="90" spans="1:9" x14ac:dyDescent="0.2">
      <c r="E90" s="16"/>
      <c r="F90" s="16"/>
      <c r="G90" s="16"/>
      <c r="H90" s="16"/>
      <c r="I90" s="16"/>
    </row>
    <row r="93" spans="1:9" x14ac:dyDescent="0.2">
      <c r="B93" s="42"/>
    </row>
    <row r="94" spans="1:9" x14ac:dyDescent="0.2">
      <c r="B94" s="42"/>
    </row>
  </sheetData>
  <sheetProtection algorithmName="SHA-512" hashValue="en/COLwiOzJjwTVDlxCslFM0giV6SsBONbau3HB9CLAcD4Fterh0MQ7SfwJCgVHHHz6WVy8Nrvf3TaWeposO9Q==" saltValue="HR9QPDzPy8F6rxvoZAwg/A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7BF38-C72D-C14D-9B96-133DEB731B5B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64</v>
      </c>
      <c r="B12" s="15">
        <v>3000</v>
      </c>
      <c r="C12" s="16" t="s">
        <v>65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8" t="s">
        <v>13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9" t="s">
        <v>15</v>
      </c>
      <c r="B20" s="20">
        <f>B12-B89</f>
        <v>3000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2"/>
    </row>
    <row r="24" spans="1:3" x14ac:dyDescent="0.2">
      <c r="A24" s="2" t="s">
        <v>17</v>
      </c>
      <c r="B24" s="3"/>
      <c r="C24" s="23"/>
    </row>
    <row r="25" spans="1:3" x14ac:dyDescent="0.2">
      <c r="A25" s="12">
        <v>45594</v>
      </c>
      <c r="B25" s="24"/>
      <c r="C25" s="24"/>
    </row>
    <row r="26" spans="1:3" x14ac:dyDescent="0.2">
      <c r="A26" s="13"/>
      <c r="B26" s="25"/>
      <c r="C26" s="24"/>
    </row>
    <row r="27" spans="1:3" hidden="1" x14ac:dyDescent="0.2">
      <c r="A27" s="2" t="s">
        <v>18</v>
      </c>
      <c r="B27" s="24"/>
      <c r="C27" s="24"/>
    </row>
    <row r="28" spans="1:3" hidden="1" x14ac:dyDescent="0.2">
      <c r="A28" s="26"/>
      <c r="B28" s="24"/>
      <c r="C28" s="26"/>
    </row>
    <row r="29" spans="1:3" hidden="1" x14ac:dyDescent="0.2">
      <c r="A29" s="13"/>
      <c r="B29" s="24"/>
      <c r="C29" s="24"/>
    </row>
    <row r="30" spans="1:3" hidden="1" x14ac:dyDescent="0.2">
      <c r="A30" s="14" t="s">
        <v>19</v>
      </c>
      <c r="B30" s="27"/>
      <c r="C30" s="16"/>
    </row>
    <row r="31" spans="1:3" hidden="1" x14ac:dyDescent="0.2">
      <c r="A31" s="14" t="s">
        <v>21</v>
      </c>
      <c r="B31" s="27"/>
      <c r="C31" s="16"/>
    </row>
    <row r="32" spans="1:3" hidden="1" x14ac:dyDescent="0.2">
      <c r="A32" s="1" t="s">
        <v>22</v>
      </c>
      <c r="B32" s="27"/>
      <c r="C32" s="16"/>
    </row>
    <row r="33" spans="1:3" hidden="1" x14ac:dyDescent="0.2">
      <c r="A33" s="14"/>
      <c r="B33" s="27"/>
      <c r="C33" s="11"/>
    </row>
    <row r="34" spans="1:3" hidden="1" x14ac:dyDescent="0.2">
      <c r="A34" s="1" t="s">
        <v>23</v>
      </c>
      <c r="B34" s="27"/>
      <c r="C34" s="11"/>
    </row>
    <row r="35" spans="1:3" hidden="1" x14ac:dyDescent="0.2">
      <c r="A35" s="14"/>
      <c r="B35" s="27"/>
      <c r="C35" s="11"/>
    </row>
    <row r="36" spans="1:3" hidden="1" x14ac:dyDescent="0.2">
      <c r="A36" s="14" t="s">
        <v>24</v>
      </c>
      <c r="B36" s="27"/>
      <c r="C36" s="16"/>
    </row>
    <row r="37" spans="1:3" hidden="1" x14ac:dyDescent="0.2">
      <c r="A37" s="14" t="s">
        <v>25</v>
      </c>
      <c r="B37" s="27"/>
      <c r="C37" s="11"/>
    </row>
    <row r="38" spans="1:3" hidden="1" x14ac:dyDescent="0.2">
      <c r="A38" s="14"/>
      <c r="B38" s="27"/>
      <c r="C38" s="11"/>
    </row>
    <row r="39" spans="1:3" hidden="1" x14ac:dyDescent="0.2">
      <c r="A39" s="14" t="s">
        <v>26</v>
      </c>
      <c r="B39" s="27"/>
      <c r="C39" s="11"/>
    </row>
    <row r="40" spans="1:3" hidden="1" x14ac:dyDescent="0.2">
      <c r="A40" s="14" t="s">
        <v>27</v>
      </c>
      <c r="B40" s="27"/>
      <c r="C40" s="16"/>
    </row>
    <row r="41" spans="1:3" hidden="1" x14ac:dyDescent="0.2">
      <c r="A41" s="14" t="s">
        <v>28</v>
      </c>
      <c r="B41" s="27"/>
      <c r="C41" s="11"/>
    </row>
    <row r="42" spans="1:3" hidden="1" x14ac:dyDescent="0.2">
      <c r="A42" s="14" t="s">
        <v>29</v>
      </c>
      <c r="B42" s="27"/>
      <c r="C42" s="11"/>
    </row>
    <row r="43" spans="1:3" hidden="1" x14ac:dyDescent="0.2">
      <c r="A43" s="14"/>
      <c r="B43" s="27"/>
      <c r="C43" s="11"/>
    </row>
    <row r="44" spans="1:3" hidden="1" x14ac:dyDescent="0.2">
      <c r="A44" s="14" t="s">
        <v>30</v>
      </c>
      <c r="B44" s="27"/>
      <c r="C44" s="16"/>
    </row>
    <row r="45" spans="1:3" hidden="1" x14ac:dyDescent="0.2">
      <c r="A45" s="14" t="s">
        <v>31</v>
      </c>
      <c r="B45" s="27"/>
      <c r="C45" s="11"/>
    </row>
    <row r="46" spans="1:3" hidden="1" x14ac:dyDescent="0.2">
      <c r="A46" s="14" t="s">
        <v>32</v>
      </c>
      <c r="B46" s="27"/>
      <c r="C46" s="16"/>
    </row>
    <row r="47" spans="1:3" hidden="1" x14ac:dyDescent="0.2">
      <c r="A47" s="14" t="s">
        <v>33</v>
      </c>
      <c r="B47" s="27"/>
      <c r="C47" s="16"/>
    </row>
    <row r="48" spans="1:3" hidden="1" x14ac:dyDescent="0.2">
      <c r="A48" s="14"/>
      <c r="B48" s="27"/>
      <c r="C48" s="11"/>
    </row>
    <row r="49" spans="1:3" hidden="1" x14ac:dyDescent="0.2">
      <c r="A49" s="14" t="s">
        <v>34</v>
      </c>
      <c r="B49" s="27"/>
      <c r="C49" s="16"/>
    </row>
    <row r="50" spans="1:3" hidden="1" x14ac:dyDescent="0.2">
      <c r="A50" s="14"/>
      <c r="B50" s="27"/>
      <c r="C50" s="11"/>
    </row>
    <row r="51" spans="1:3" hidden="1" x14ac:dyDescent="0.2">
      <c r="A51" s="14" t="s">
        <v>35</v>
      </c>
      <c r="B51" s="27"/>
      <c r="C51" s="11"/>
    </row>
    <row r="52" spans="1:3" x14ac:dyDescent="0.2">
      <c r="A52" s="28"/>
      <c r="B52" s="29"/>
      <c r="C52" s="30"/>
    </row>
    <row r="53" spans="1:3" ht="34" x14ac:dyDescent="0.2">
      <c r="A53" s="31" t="s">
        <v>16</v>
      </c>
      <c r="B53" s="32">
        <f>B20/6.3</f>
        <v>476.1904761904762</v>
      </c>
      <c r="C53" s="44" t="s">
        <v>66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36</v>
      </c>
      <c r="B56" s="43" t="s">
        <v>67</v>
      </c>
      <c r="C56" s="10"/>
    </row>
    <row r="57" spans="1:3" x14ac:dyDescent="0.2">
      <c r="A57" s="34" t="s">
        <v>37</v>
      </c>
      <c r="B57" s="43" t="s">
        <v>67</v>
      </c>
      <c r="C57" s="10"/>
    </row>
    <row r="58" spans="1:3" x14ac:dyDescent="0.2">
      <c r="A58" s="34" t="s">
        <v>38</v>
      </c>
      <c r="B58" s="35">
        <f>ROUND((B20/B53),1)</f>
        <v>6.3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s="14" t="s">
        <v>68</v>
      </c>
    </row>
    <row r="64" spans="1:3" x14ac:dyDescent="0.2">
      <c r="A64" t="s">
        <v>69</v>
      </c>
    </row>
    <row r="65" spans="1:3" x14ac:dyDescent="0.2">
      <c r="A65" t="s">
        <v>70</v>
      </c>
      <c r="C65" s="11"/>
    </row>
    <row r="66" spans="1:3" x14ac:dyDescent="0.2">
      <c r="C66" s="11"/>
    </row>
    <row r="67" spans="1:3" x14ac:dyDescent="0.2">
      <c r="A67" s="36"/>
      <c r="B67" s="36"/>
      <c r="C67" s="9"/>
    </row>
    <row r="68" spans="1:3" x14ac:dyDescent="0.2">
      <c r="C68" s="37"/>
    </row>
    <row r="69" spans="1:3" x14ac:dyDescent="0.2">
      <c r="C69" s="37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38" t="s">
        <v>71</v>
      </c>
    </row>
    <row r="75" spans="1:3" hidden="1" x14ac:dyDescent="0.2">
      <c r="A75" s="2" t="s">
        <v>18</v>
      </c>
      <c r="B75" s="5"/>
    </row>
    <row r="76" spans="1:3" hidden="1" x14ac:dyDescent="0.2">
      <c r="A76" s="39"/>
      <c r="B76" s="5"/>
    </row>
    <row r="77" spans="1:3" hidden="1" x14ac:dyDescent="0.2"/>
    <row r="78" spans="1:3" ht="17" hidden="1" x14ac:dyDescent="0.2">
      <c r="A78" s="14" t="s">
        <v>47</v>
      </c>
      <c r="B78" s="15">
        <v>0</v>
      </c>
      <c r="C78" s="16" t="s">
        <v>72</v>
      </c>
    </row>
    <row r="79" spans="1:3" hidden="1" x14ac:dyDescent="0.2">
      <c r="A79" s="14" t="s">
        <v>48</v>
      </c>
      <c r="B79" s="15"/>
      <c r="C79" s="16"/>
    </row>
    <row r="80" spans="1:3" hidden="1" x14ac:dyDescent="0.2">
      <c r="A80" t="s">
        <v>49</v>
      </c>
      <c r="B80" s="29"/>
      <c r="C80" s="16"/>
    </row>
    <row r="81" spans="1:9" hidden="1" x14ac:dyDescent="0.2">
      <c r="A81" s="2" t="s">
        <v>73</v>
      </c>
      <c r="B81" s="40">
        <f>SUM(B78:B80)</f>
        <v>0</v>
      </c>
    </row>
    <row r="82" spans="1:9" hidden="1" x14ac:dyDescent="0.2"/>
    <row r="84" spans="1:9" x14ac:dyDescent="0.2">
      <c r="A84" s="41" t="s">
        <v>50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2"/>
    </row>
    <row r="92" spans="1:9" x14ac:dyDescent="0.2">
      <c r="B92" s="42"/>
    </row>
  </sheetData>
  <sheetProtection algorithmName="SHA-512" hashValue="GTj2HgjsagQ9P6XTlZeRpVQYnxrG/hw+phZc+lE4nXg772b2rTvsoi2Hts6HQzCvWg14Zjw/rkMyQClTbRPXdw==" saltValue="9OM1sWgcN2kzXVjoH3+UC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FBEE3-904F-D343-9347-F27C64F8BD69}">
  <sheetPr>
    <pageSetUpPr fitToPage="1"/>
  </sheetPr>
  <dimension ref="A1:I96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45594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3300</v>
      </c>
      <c r="C12" s="16" t="s">
        <v>85</v>
      </c>
    </row>
    <row r="13" spans="1:3" x14ac:dyDescent="0.2">
      <c r="A13" s="14"/>
      <c r="B13" s="15"/>
      <c r="C13" s="16"/>
    </row>
    <row r="14" spans="1:3" ht="34" x14ac:dyDescent="0.2">
      <c r="A14" s="14" t="s">
        <v>75</v>
      </c>
      <c r="B14" s="17">
        <v>1500</v>
      </c>
      <c r="C14" s="16" t="s">
        <v>85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4800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76</v>
      </c>
      <c r="B20" s="15">
        <f>-B85</f>
        <v>2851.5540000000001</v>
      </c>
      <c r="C20" s="16" t="s">
        <v>77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B16-B85</f>
        <v>7651.5540000000001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45107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34" x14ac:dyDescent="0.2">
      <c r="A33" s="14" t="s">
        <v>19</v>
      </c>
      <c r="B33" s="27">
        <v>87272.463000000003</v>
      </c>
      <c r="C33" s="16" t="s">
        <v>78</v>
      </c>
    </row>
    <row r="34" spans="1:3" x14ac:dyDescent="0.2">
      <c r="A34" s="14" t="s">
        <v>21</v>
      </c>
      <c r="B34" s="27"/>
      <c r="C34" s="16"/>
    </row>
    <row r="35" spans="1:3" ht="34" x14ac:dyDescent="0.2">
      <c r="A35" s="1" t="s">
        <v>22</v>
      </c>
      <c r="B35" s="27">
        <v>604.38900000000001</v>
      </c>
      <c r="C35" s="16" t="s">
        <v>78</v>
      </c>
    </row>
    <row r="36" spans="1:3" x14ac:dyDescent="0.2">
      <c r="A36" s="14"/>
      <c r="B36" s="27"/>
      <c r="C36" s="11"/>
    </row>
    <row r="37" spans="1:3" x14ac:dyDescent="0.2">
      <c r="A37" s="1" t="s">
        <v>23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24</v>
      </c>
      <c r="B39" s="27"/>
      <c r="C39" s="16"/>
    </row>
    <row r="40" spans="1:3" ht="34" x14ac:dyDescent="0.2">
      <c r="A40" s="14" t="s">
        <v>25</v>
      </c>
      <c r="B40" s="45">
        <v>0.40100000000000002</v>
      </c>
      <c r="C40" s="16" t="s">
        <v>78</v>
      </c>
    </row>
    <row r="41" spans="1:3" x14ac:dyDescent="0.2">
      <c r="A41" s="14"/>
      <c r="B41" s="27"/>
      <c r="C41" s="11"/>
    </row>
    <row r="42" spans="1:3" x14ac:dyDescent="0.2">
      <c r="A42" s="14" t="s">
        <v>26</v>
      </c>
      <c r="B42" s="27"/>
      <c r="C42" s="11"/>
    </row>
    <row r="43" spans="1:3" x14ac:dyDescent="0.2">
      <c r="A43" s="14" t="s">
        <v>27</v>
      </c>
      <c r="B43" s="27"/>
      <c r="C43" s="16"/>
    </row>
    <row r="44" spans="1:3" x14ac:dyDescent="0.2">
      <c r="A44" s="14" t="s">
        <v>28</v>
      </c>
      <c r="B44" s="27"/>
      <c r="C44" s="11"/>
    </row>
    <row r="45" spans="1:3" x14ac:dyDescent="0.2">
      <c r="A45" s="14" t="s">
        <v>29</v>
      </c>
      <c r="B45" s="27"/>
      <c r="C45" s="11"/>
    </row>
    <row r="46" spans="1:3" x14ac:dyDescent="0.2">
      <c r="A46" s="14"/>
      <c r="B46" s="27"/>
      <c r="C46" s="11"/>
    </row>
    <row r="47" spans="1:3" ht="34" x14ac:dyDescent="0.2">
      <c r="A47" s="14" t="s">
        <v>30</v>
      </c>
      <c r="B47" s="27">
        <v>1848.0260000000001</v>
      </c>
      <c r="C47" s="16" t="s">
        <v>78</v>
      </c>
    </row>
    <row r="48" spans="1:3" x14ac:dyDescent="0.2">
      <c r="A48" s="14" t="s">
        <v>31</v>
      </c>
      <c r="B48" s="27"/>
      <c r="C48" s="11"/>
    </row>
    <row r="49" spans="1:3" x14ac:dyDescent="0.2">
      <c r="A49" s="14" t="s">
        <v>32</v>
      </c>
      <c r="B49" s="27"/>
      <c r="C49" s="16"/>
    </row>
    <row r="50" spans="1:3" x14ac:dyDescent="0.2">
      <c r="A50" s="14" t="s">
        <v>33</v>
      </c>
      <c r="B50" s="27"/>
      <c r="C50" s="16"/>
    </row>
    <row r="51" spans="1:3" x14ac:dyDescent="0.2">
      <c r="A51" s="14"/>
      <c r="B51" s="27"/>
      <c r="C51" s="11"/>
    </row>
    <row r="52" spans="1:3" ht="34" x14ac:dyDescent="0.2">
      <c r="A52" s="14" t="s">
        <v>34</v>
      </c>
      <c r="B52" s="27">
        <v>87.167000000000002</v>
      </c>
      <c r="C52" s="16" t="s">
        <v>78</v>
      </c>
    </row>
    <row r="53" spans="1:3" x14ac:dyDescent="0.2">
      <c r="A53" s="14"/>
      <c r="B53" s="27"/>
      <c r="C53" s="11"/>
    </row>
    <row r="54" spans="1:3" x14ac:dyDescent="0.2">
      <c r="A54" s="14" t="s">
        <v>35</v>
      </c>
      <c r="B54" s="27">
        <f>SUM(B39:B52)</f>
        <v>1935.5940000000001</v>
      </c>
      <c r="C54" s="11"/>
    </row>
    <row r="55" spans="1:3" x14ac:dyDescent="0.2">
      <c r="A55" s="28"/>
      <c r="B55" s="29"/>
      <c r="C55" s="30"/>
    </row>
    <row r="56" spans="1:3" x14ac:dyDescent="0.2">
      <c r="A56" s="31" t="s">
        <v>16</v>
      </c>
      <c r="B56" s="32">
        <f>B35+B54</f>
        <v>2539.9830000000002</v>
      </c>
      <c r="C56" s="33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36</v>
      </c>
      <c r="B59" s="35">
        <f>ROUND((B23/B33),1)</f>
        <v>0.1</v>
      </c>
      <c r="C59" s="10"/>
    </row>
    <row r="60" spans="1:3" x14ac:dyDescent="0.2">
      <c r="A60" s="34" t="s">
        <v>37</v>
      </c>
      <c r="B60" s="35">
        <f>ROUND((B23/B35),1)</f>
        <v>12.7</v>
      </c>
      <c r="C60" s="10"/>
    </row>
    <row r="61" spans="1:3" x14ac:dyDescent="0.2">
      <c r="A61" s="34" t="s">
        <v>38</v>
      </c>
      <c r="B61" s="35">
        <f>ROUND((B23/B56),1)</f>
        <v>3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79</v>
      </c>
    </row>
    <row r="67" spans="1:3" x14ac:dyDescent="0.2">
      <c r="A67" t="s">
        <v>80</v>
      </c>
    </row>
    <row r="68" spans="1:3" x14ac:dyDescent="0.2">
      <c r="A68" t="s">
        <v>81</v>
      </c>
    </row>
    <row r="69" spans="1:3" x14ac:dyDescent="0.2">
      <c r="A69" s="14" t="s">
        <v>86</v>
      </c>
    </row>
    <row r="70" spans="1:3" x14ac:dyDescent="0.2">
      <c r="C70" s="11"/>
    </row>
    <row r="71" spans="1:3" x14ac:dyDescent="0.2">
      <c r="A71" s="36"/>
      <c r="B71" s="36"/>
      <c r="C71" s="9"/>
    </row>
    <row r="72" spans="1:3" x14ac:dyDescent="0.2">
      <c r="C72" s="37"/>
    </row>
    <row r="73" spans="1:3" x14ac:dyDescent="0.2">
      <c r="C73" s="37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8">
        <v>45107</v>
      </c>
    </row>
    <row r="79" spans="1:3" x14ac:dyDescent="0.2">
      <c r="A79" s="2" t="s">
        <v>18</v>
      </c>
      <c r="B79" s="5"/>
    </row>
    <row r="80" spans="1:3" x14ac:dyDescent="0.2">
      <c r="A80" s="39"/>
      <c r="B80" s="5"/>
    </row>
    <row r="82" spans="1:9" ht="34" x14ac:dyDescent="0.2">
      <c r="A82" s="14" t="s">
        <v>47</v>
      </c>
      <c r="B82" s="15">
        <v>2148.21</v>
      </c>
      <c r="C82" s="16" t="s">
        <v>78</v>
      </c>
    </row>
    <row r="83" spans="1:9" ht="34" x14ac:dyDescent="0.2">
      <c r="A83" s="14" t="s">
        <v>82</v>
      </c>
      <c r="B83" s="15">
        <v>-4999.7640000000001</v>
      </c>
      <c r="C83" s="16" t="s">
        <v>78</v>
      </c>
    </row>
    <row r="84" spans="1:9" x14ac:dyDescent="0.2">
      <c r="A84" t="s">
        <v>49</v>
      </c>
      <c r="B84" s="29"/>
      <c r="C84" s="16"/>
    </row>
    <row r="85" spans="1:9" x14ac:dyDescent="0.2">
      <c r="A85" s="2" t="s">
        <v>73</v>
      </c>
      <c r="B85" s="40">
        <f>SUM(B82:B84)</f>
        <v>-2851.5540000000001</v>
      </c>
    </row>
    <row r="88" spans="1:9" x14ac:dyDescent="0.2">
      <c r="A88" s="41" t="s">
        <v>50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42"/>
    </row>
    <row r="96" spans="1:9" x14ac:dyDescent="0.2">
      <c r="B96" s="42"/>
    </row>
  </sheetData>
  <sheetProtection algorithmName="SHA-512" hashValue="5e7QP+EHdzl5O0QSXEBKgvrc/v6L/ti4/q72ImR66RGi1CY10IErmvTkQSWgH6YK+ucUPyYbBeqAphA8KXSK+A==" saltValue="66dL6DtnlKporSgYDUiIO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Displayplan Holdings 290224</vt:lpstr>
      <vt:lpstr>Unlimited Marketing Grp 090424</vt:lpstr>
      <vt:lpstr>Reach-Data 291024</vt:lpstr>
      <vt:lpstr>Space &amp; Time Group 291024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2025-05-21T14:44:18Z</dcterms:created>
  <dcterms:modified xsi:type="dcterms:W3CDTF">2025-05-21T17:09:26Z</dcterms:modified>
</cp:coreProperties>
</file>