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 – Services/"/>
    </mc:Choice>
  </mc:AlternateContent>
  <xr:revisionPtr revIDLastSave="0" documentId="13_ncr:1_{8BE1A452-5E8F-9149-9105-E8AC92EC2E4F}" xr6:coauthVersionLast="47" xr6:coauthVersionMax="47" xr10:uidLastSave="{00000000-0000-0000-0000-000000000000}"/>
  <workbookProtection workbookAlgorithmName="SHA-512" workbookHashValue="FkPC4rVq7TOKTdVo79eeAAxglfEgxj4DlmpGYVIPfQk08R8+bgpR+y+mI5hBA0XgdxNvAFqS3+sNYj69t0Z1yA==" workbookSaltValue="OxuvHcLXl8KWcNSTm/1Edw==" workbookSpinCount="100000" lockStructure="1"/>
  <bookViews>
    <workbookView xWindow="780" yWindow="1000" windowWidth="27640" windowHeight="15760" xr2:uid="{4E88B312-BB93-D249-8533-7D65E032023F}"/>
  </bookViews>
  <sheets>
    <sheet name="Thursfields Legal 140924" sheetId="1" r:id="rId1"/>
    <sheet name="DR Solicitors 041124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2" l="1"/>
  <c r="B55" i="2"/>
  <c r="B57" i="2" s="1"/>
  <c r="B35" i="2"/>
  <c r="B23" i="2"/>
  <c r="B60" i="2" s="1"/>
  <c r="B20" i="2"/>
  <c r="B16" i="2"/>
  <c r="B61" i="2" l="1"/>
  <c r="B62" i="2"/>
  <c r="B88" i="1" l="1"/>
  <c r="B56" i="1"/>
  <c r="B58" i="1" s="1"/>
  <c r="B22" i="1"/>
  <c r="B16" i="1"/>
  <c r="B18" i="1" s="1"/>
  <c r="B25" i="1" s="1"/>
  <c r="B63" i="1" l="1"/>
  <c r="B62" i="1"/>
  <c r="B61" i="1"/>
</calcChain>
</file>

<file path=xl/sharedStrings.xml><?xml version="1.0" encoding="utf-8"?>
<sst xmlns="http://schemas.openxmlformats.org/spreadsheetml/2006/main" count="118" uniqueCount="61">
  <si>
    <t>Target Company</t>
  </si>
  <si>
    <t>Thursfields Legal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</si>
  <si>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</si>
  <si>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</si>
  <si>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</si>
  <si>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</si>
  <si>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</si>
  <si>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</si>
  <si>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</si>
  <si>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Knights Group Holdings plc press release dated 14 /01/2025; note 10. Acquisitions</t>
  </si>
  <si>
    <t>Deferred consideration (GBP)</t>
  </si>
  <si>
    <t>Source: Knights Group Holdings plc press release dated 14 /01/2025; note 10. Acquisitions;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</si>
  <si>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</si>
  <si>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</si>
  <si>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</si>
  <si>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</si>
  <si>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</si>
  <si>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</si>
  <si>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</si>
  <si>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</si>
  <si>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Thursfields Legal Limited amended financial statements for the year ended 30/04/2024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</si>
  <si>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</si>
  <si>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</si>
  <si>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</si>
  <si>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</si>
  <si>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</si>
  <si>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</si>
  <si>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</si>
  <si>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</si>
  <si>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</si>
  <si>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</si>
  <si>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</si>
  <si>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</si>
  <si>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</si>
  <si>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</si>
  <si>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</si>
  <si>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</si>
  <si>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</si>
  <si>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</si>
  <si>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</si>
  <si>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Thursfields Legal Limited amended financial statements for the year ended 30/04/2024</t>
  </si>
  <si>
    <t>Knights Group Holdings plc press release dated 26/07/2024</t>
  </si>
  <si>
    <t>Knights Group Holdings plc press release dated 16/09/2024</t>
  </si>
  <si>
    <t>Thursfields Legal Limited PSC02 notice dated 23/09/2024</t>
  </si>
  <si>
    <t>Knights Group Holdings plc press release dated 14 /01/2025</t>
  </si>
  <si>
    <t>Cash and cash Equivalents</t>
  </si>
  <si>
    <t>Debt</t>
  </si>
  <si>
    <t>Lease Liabilities</t>
  </si>
  <si>
    <t>© 2025 Business Valuation Benchmarks Ltd</t>
  </si>
  <si>
    <t xml:space="preserve">Source: Knights Group Holdings plc press release dated 14 /01/2025; note 10. Acquisitions; maximum undiscounted amount and contingent on the sellers remaining in employment </t>
  </si>
  <si>
    <t>DR Solicitors Limited</t>
  </si>
  <si>
    <t>Source: DSW Capital plc press release dated 04/11/2024</t>
  </si>
  <si>
    <t>Shares consideration (GBP)</t>
  </si>
  <si>
    <t>Cash at bank - as at 31/03/2024</t>
  </si>
  <si>
    <t>Source: DR Solicitors Limited financial statements for the year ended 31/03/2024</t>
  </si>
  <si>
    <t>Note: The company does not have any external bank debt as at reporting date. Therefore finance costs are assumed to be immaterial, and profit before tax is used as a proxy for operating profit</t>
  </si>
  <si>
    <t>Profit before tax</t>
  </si>
  <si>
    <t>DR Solicitors Limited financial statements for the year ended 31/03/2024</t>
  </si>
  <si>
    <t>DR Solicitors Limited PSC02 notice dated 12/11/2024</t>
  </si>
  <si>
    <t>DSW Capital plc press release dated 04/11/2024</t>
  </si>
  <si>
    <t>Cash at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</si>
</sst>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2" fillId="0" borderId="0" xfId="1" applyNumberFormat="1" applyFont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E9A04-BDD8-FE40-8B99-219DC76606E1}">
  <sheetPr>
    <pageSetUpPr fitToPage="1"/>
  </sheetPr>
  <dimension ref="A1:I9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45549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10323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799</v>
      </c>
      <c r="C14" s="16" t="s">
        <v>11</v>
      </c>
    </row>
    <row r="15" spans="1:3" x14ac:dyDescent="0.2">
      <c r="A15" s="14"/>
      <c r="B15" s="17"/>
      <c r="C15" s="16"/>
    </row>
    <row r="16" spans="1:3" ht="34" x14ac:dyDescent="0.2">
      <c r="A16" s="14" t="s">
        <v>10</v>
      </c>
      <c r="B16" s="18">
        <f>4117</f>
        <v>4117</v>
      </c>
      <c r="C16" s="16" t="s">
        <v>49</v>
      </c>
    </row>
    <row r="17" spans="1:3" x14ac:dyDescent="0.2">
      <c r="A17" s="14"/>
      <c r="B17" s="15"/>
      <c r="C17" s="16"/>
    </row>
    <row r="18" spans="1:3" x14ac:dyDescent="0.2">
      <c r="A18" s="1" t="s">
        <v>12</v>
      </c>
      <c r="B18" s="15">
        <f>SUM(B12:B16)</f>
        <v>15239</v>
      </c>
      <c r="C18" s="16"/>
    </row>
    <row r="19" spans="1:3" x14ac:dyDescent="0.2">
      <c r="A19" s="14"/>
      <c r="B19" s="15"/>
      <c r="C19" s="16"/>
    </row>
    <row r="20" spans="1:3" x14ac:dyDescent="0.2">
      <c r="A20" s="19" t="s">
        <v>13</v>
      </c>
      <c r="B20" s="15"/>
      <c r="C20" s="16"/>
    </row>
    <row r="21" spans="1:3" x14ac:dyDescent="0.2">
      <c r="A21" s="14"/>
      <c r="B21" s="15"/>
      <c r="C21" s="16"/>
    </row>
    <row r="22" spans="1:3" ht="17" x14ac:dyDescent="0.2">
      <c r="A22" s="14" t="s">
        <v>14</v>
      </c>
      <c r="B22" s="15">
        <f>-B88</f>
        <v>-3899</v>
      </c>
      <c r="C22" s="16" t="s">
        <v>9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20" t="s">
        <v>15</v>
      </c>
      <c r="B25" s="21">
        <f>B18-B88</f>
        <v>11340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16</v>
      </c>
      <c r="B28" s="7"/>
      <c r="C28" s="23"/>
    </row>
    <row r="29" spans="1:3" x14ac:dyDescent="0.2">
      <c r="A29" s="2" t="s">
        <v>17</v>
      </c>
      <c r="B29" s="3"/>
      <c r="C29" s="24"/>
    </row>
    <row r="30" spans="1:3" x14ac:dyDescent="0.2">
      <c r="A30" s="12">
        <v>45412</v>
      </c>
      <c r="B30" s="25"/>
      <c r="C30" s="25"/>
    </row>
    <row r="31" spans="1:3" x14ac:dyDescent="0.2">
      <c r="A31" s="13"/>
      <c r="B31" s="26"/>
      <c r="C31" s="25"/>
    </row>
    <row r="32" spans="1:3" x14ac:dyDescent="0.2">
      <c r="A32" s="2" t="s">
        <v>18</v>
      </c>
      <c r="B32" s="25"/>
      <c r="C32" s="25"/>
    </row>
    <row r="33" spans="1:3" x14ac:dyDescent="0.2">
      <c r="A33" s="27"/>
      <c r="B33" s="25"/>
      <c r="C33" s="27"/>
    </row>
    <row r="34" spans="1:3" x14ac:dyDescent="0.2">
      <c r="A34" s="13"/>
      <c r="B34" s="25"/>
      <c r="C34" s="25"/>
    </row>
    <row r="35" spans="1:3" ht="34" x14ac:dyDescent="0.2">
      <c r="A35" s="14" t="s">
        <v>19</v>
      </c>
      <c r="B35" s="28">
        <v>11231.981</v>
      </c>
      <c r="C35" s="16" t="s">
        <v>20</v>
      </c>
    </row>
    <row r="36" spans="1:3" x14ac:dyDescent="0.2">
      <c r="A36" s="14" t="s">
        <v>21</v>
      </c>
      <c r="B36" s="28"/>
      <c r="C36" s="16"/>
    </row>
    <row r="37" spans="1:3" ht="34" x14ac:dyDescent="0.2">
      <c r="A37" s="1" t="s">
        <v>22</v>
      </c>
      <c r="B37" s="28">
        <v>2631.915</v>
      </c>
      <c r="C37" s="16" t="s">
        <v>20</v>
      </c>
    </row>
    <row r="38" spans="1:3" x14ac:dyDescent="0.2">
      <c r="A38" s="14"/>
      <c r="B38" s="28"/>
      <c r="C38" s="11"/>
    </row>
    <row r="39" spans="1:3" x14ac:dyDescent="0.2">
      <c r="A39" s="1" t="s">
        <v>23</v>
      </c>
      <c r="B39" s="28"/>
      <c r="C39" s="11"/>
    </row>
    <row r="40" spans="1:3" x14ac:dyDescent="0.2">
      <c r="A40" s="14"/>
      <c r="B40" s="28"/>
      <c r="C40" s="11"/>
    </row>
    <row r="41" spans="1:3" x14ac:dyDescent="0.2">
      <c r="A41" s="14" t="s">
        <v>24</v>
      </c>
      <c r="B41" s="28"/>
      <c r="C41" s="16"/>
    </row>
    <row r="42" spans="1:3" x14ac:dyDescent="0.2">
      <c r="A42" s="14" t="s">
        <v>25</v>
      </c>
      <c r="B42" s="28"/>
      <c r="C42" s="11"/>
    </row>
    <row r="43" spans="1:3" x14ac:dyDescent="0.2">
      <c r="A43" s="14"/>
      <c r="B43" s="28"/>
      <c r="C43" s="11"/>
    </row>
    <row r="44" spans="1:3" x14ac:dyDescent="0.2">
      <c r="A44" s="14" t="s">
        <v>26</v>
      </c>
      <c r="B44" s="28"/>
      <c r="C44" s="11"/>
    </row>
    <row r="45" spans="1:3" x14ac:dyDescent="0.2">
      <c r="A45" s="14" t="s">
        <v>27</v>
      </c>
      <c r="B45" s="28"/>
      <c r="C45" s="16"/>
    </row>
    <row r="46" spans="1:3" x14ac:dyDescent="0.2">
      <c r="A46" s="14" t="s">
        <v>28</v>
      </c>
      <c r="B46" s="28"/>
      <c r="C46" s="11"/>
    </row>
    <row r="47" spans="1:3" x14ac:dyDescent="0.2">
      <c r="A47" s="14" t="s">
        <v>29</v>
      </c>
      <c r="B47" s="28"/>
      <c r="C47" s="11"/>
    </row>
    <row r="48" spans="1:3" x14ac:dyDescent="0.2">
      <c r="A48" s="14"/>
      <c r="B48" s="28"/>
      <c r="C48" s="11"/>
    </row>
    <row r="49" spans="1:3" x14ac:dyDescent="0.2">
      <c r="A49" s="14" t="s">
        <v>30</v>
      </c>
      <c r="B49" s="28"/>
      <c r="C49" s="16"/>
    </row>
    <row r="50" spans="1:3" x14ac:dyDescent="0.2">
      <c r="A50" s="14" t="s">
        <v>31</v>
      </c>
      <c r="B50" s="28"/>
      <c r="C50" s="11"/>
    </row>
    <row r="51" spans="1:3" x14ac:dyDescent="0.2">
      <c r="A51" s="14" t="s">
        <v>32</v>
      </c>
      <c r="B51" s="28"/>
      <c r="C51" s="16"/>
    </row>
    <row r="52" spans="1:3" x14ac:dyDescent="0.2">
      <c r="A52" s="14" t="s">
        <v>33</v>
      </c>
      <c r="B52" s="28"/>
      <c r="C52" s="16"/>
    </row>
    <row r="53" spans="1:3" x14ac:dyDescent="0.2">
      <c r="A53" s="14"/>
      <c r="B53" s="28"/>
      <c r="C53" s="11"/>
    </row>
    <row r="54" spans="1:3" ht="34" x14ac:dyDescent="0.2">
      <c r="A54" s="14" t="s">
        <v>34</v>
      </c>
      <c r="B54" s="28">
        <v>74.097999999999999</v>
      </c>
      <c r="C54" s="16" t="s">
        <v>20</v>
      </c>
    </row>
    <row r="55" spans="1:3" x14ac:dyDescent="0.2">
      <c r="A55" s="14"/>
      <c r="B55" s="28"/>
      <c r="C55" s="11"/>
    </row>
    <row r="56" spans="1:3" x14ac:dyDescent="0.2">
      <c r="A56" s="14" t="s">
        <v>35</v>
      </c>
      <c r="B56" s="28">
        <f>SUM(B41:B54)</f>
        <v>74.097999999999999</v>
      </c>
      <c r="C56" s="11"/>
    </row>
    <row r="57" spans="1:3" x14ac:dyDescent="0.2">
      <c r="A57" s="29"/>
      <c r="B57" s="30"/>
      <c r="C57" s="31"/>
    </row>
    <row r="58" spans="1:3" x14ac:dyDescent="0.2">
      <c r="A58" s="32" t="s">
        <v>16</v>
      </c>
      <c r="B58" s="33">
        <f>B37+B56</f>
        <v>2706.0129999999999</v>
      </c>
      <c r="C58" s="34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5" t="s">
        <v>36</v>
      </c>
      <c r="B61" s="36">
        <f>ROUND((B25/B35),1)</f>
        <v>1</v>
      </c>
      <c r="C61" s="10"/>
    </row>
    <row r="62" spans="1:3" x14ac:dyDescent="0.2">
      <c r="A62" s="35" t="s">
        <v>37</v>
      </c>
      <c r="B62" s="36">
        <f>ROUND((B25/B37),1)</f>
        <v>4.3</v>
      </c>
      <c r="C62" s="10"/>
    </row>
    <row r="63" spans="1:3" x14ac:dyDescent="0.2">
      <c r="A63" s="35" t="s">
        <v>38</v>
      </c>
      <c r="B63" s="36">
        <f>ROUND((B25/B58),1)</f>
        <v>4.2</v>
      </c>
      <c r="C63" s="10"/>
    </row>
    <row r="66" spans="1:3" x14ac:dyDescent="0.2">
      <c r="A66" s="7" t="s">
        <v>39</v>
      </c>
      <c r="B66" s="8"/>
      <c r="C66" s="9"/>
    </row>
    <row r="67" spans="1:3" x14ac:dyDescent="0.2">
      <c r="C67" s="10"/>
    </row>
    <row r="68" spans="1:3" x14ac:dyDescent="0.2">
      <c r="A68" s="14" t="s">
        <v>40</v>
      </c>
    </row>
    <row r="69" spans="1:3" x14ac:dyDescent="0.2">
      <c r="A69" t="s">
        <v>41</v>
      </c>
    </row>
    <row r="70" spans="1:3" x14ac:dyDescent="0.2">
      <c r="A70" t="s">
        <v>42</v>
      </c>
    </row>
    <row r="71" spans="1:3" x14ac:dyDescent="0.2">
      <c r="A71" s="14" t="s">
        <v>43</v>
      </c>
    </row>
    <row r="72" spans="1:3" x14ac:dyDescent="0.2">
      <c r="A72" t="s">
        <v>44</v>
      </c>
      <c r="C72" s="11"/>
    </row>
    <row r="73" spans="1:3" x14ac:dyDescent="0.2">
      <c r="C73" s="11"/>
    </row>
    <row r="74" spans="1:3" x14ac:dyDescent="0.2">
      <c r="A74" s="37"/>
      <c r="B74" s="37"/>
      <c r="C74" s="9"/>
    </row>
    <row r="75" spans="1:3" x14ac:dyDescent="0.2">
      <c r="C75" s="38"/>
    </row>
    <row r="76" spans="1:3" x14ac:dyDescent="0.2">
      <c r="C76" s="38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9">
        <v>45549</v>
      </c>
    </row>
    <row r="82" spans="1:9" x14ac:dyDescent="0.2">
      <c r="A82" s="2" t="s">
        <v>18</v>
      </c>
      <c r="B82" s="5"/>
    </row>
    <row r="83" spans="1:9" x14ac:dyDescent="0.2">
      <c r="A83" s="40"/>
      <c r="B83" s="5"/>
    </row>
    <row r="85" spans="1:9" ht="17" x14ac:dyDescent="0.2">
      <c r="A85" s="14" t="s">
        <v>45</v>
      </c>
      <c r="B85" s="15">
        <v>3899</v>
      </c>
      <c r="C85" s="16" t="s">
        <v>9</v>
      </c>
    </row>
    <row r="86" spans="1:9" x14ac:dyDescent="0.2">
      <c r="A86" s="14" t="s">
        <v>46</v>
      </c>
      <c r="B86" s="15"/>
      <c r="C86" s="16"/>
    </row>
    <row r="87" spans="1:9" x14ac:dyDescent="0.2">
      <c r="A87" t="s">
        <v>47</v>
      </c>
      <c r="B87" s="30"/>
      <c r="C87" s="16"/>
    </row>
    <row r="88" spans="1:9" x14ac:dyDescent="0.2">
      <c r="A88" s="2" t="s">
        <v>14</v>
      </c>
      <c r="B88" s="41">
        <f>SUM(B85:B87)</f>
        <v>3899</v>
      </c>
    </row>
    <row r="91" spans="1:9" x14ac:dyDescent="0.2">
      <c r="A91" s="42" t="s">
        <v>48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3"/>
    </row>
    <row r="99" spans="2:2" x14ac:dyDescent="0.2">
      <c r="B99" s="43"/>
    </row>
  </sheetData>
  <sheetProtection algorithmName="SHA-512" hashValue="SbN7Re4JMvEw6d5hIrp27C8FIyW+yfwVfElsRc+IExi/htq/EPEnW0WpWYFF7y7iPp/c3EnPIzrFCxVPd21HsA==" saltValue="jmyfaG9hQHsl6OO9r+pn6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9135A-DE66-744B-BD33-14FC90DE4CCC}"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45600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4300</v>
      </c>
      <c r="C12" s="16" t="s">
        <v>51</v>
      </c>
    </row>
    <row r="13" spans="1:3" x14ac:dyDescent="0.2">
      <c r="A13" s="14"/>
      <c r="B13" s="15"/>
      <c r="C13" s="16"/>
    </row>
    <row r="14" spans="1:3" ht="17" x14ac:dyDescent="0.2">
      <c r="A14" s="14" t="s">
        <v>52</v>
      </c>
      <c r="B14" s="18">
        <v>1800</v>
      </c>
      <c r="C14" s="16" t="s">
        <v>51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44">
        <f>SUM(B12:B14)</f>
        <v>6100</v>
      </c>
      <c r="C16" s="16"/>
    </row>
    <row r="17" spans="1:3" x14ac:dyDescent="0.2">
      <c r="A17" s="14"/>
      <c r="B17" s="15"/>
      <c r="C17" s="16"/>
    </row>
    <row r="18" spans="1:3" x14ac:dyDescent="0.2">
      <c r="A18" s="19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53</v>
      </c>
      <c r="B20" s="15">
        <f>-B85</f>
        <v>-1168.9090000000001</v>
      </c>
      <c r="C20" s="16" t="s">
        <v>54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20" t="s">
        <v>15</v>
      </c>
      <c r="B23" s="21">
        <f>B16-B85</f>
        <v>4931.0910000000003</v>
      </c>
      <c r="C23" s="22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3"/>
    </row>
    <row r="27" spans="1:3" x14ac:dyDescent="0.2">
      <c r="A27" s="2" t="s">
        <v>17</v>
      </c>
      <c r="B27" s="3"/>
      <c r="C27" s="24"/>
    </row>
    <row r="28" spans="1:3" x14ac:dyDescent="0.2">
      <c r="A28" s="12">
        <v>45382</v>
      </c>
      <c r="B28" s="25"/>
      <c r="C28" s="25"/>
    </row>
    <row r="29" spans="1:3" x14ac:dyDescent="0.2">
      <c r="A29" s="13"/>
      <c r="B29" s="26"/>
      <c r="C29" s="25"/>
    </row>
    <row r="30" spans="1:3" x14ac:dyDescent="0.2">
      <c r="A30" s="2" t="s">
        <v>18</v>
      </c>
      <c r="B30" s="25"/>
      <c r="C30" s="25"/>
    </row>
    <row r="31" spans="1:3" x14ac:dyDescent="0.2">
      <c r="A31" s="27"/>
      <c r="B31" s="25"/>
      <c r="C31" s="27"/>
    </row>
    <row r="32" spans="1:3" x14ac:dyDescent="0.2">
      <c r="A32" s="13"/>
      <c r="B32" s="25"/>
      <c r="C32" s="25"/>
    </row>
    <row r="33" spans="1:3" ht="17" x14ac:dyDescent="0.2">
      <c r="A33" s="14" t="s">
        <v>19</v>
      </c>
      <c r="B33" s="28">
        <v>3100</v>
      </c>
      <c r="C33" s="16" t="s">
        <v>51</v>
      </c>
    </row>
    <row r="34" spans="1:3" x14ac:dyDescent="0.2">
      <c r="A34" s="14" t="s">
        <v>21</v>
      </c>
      <c r="B34" s="28"/>
      <c r="C34" s="16"/>
    </row>
    <row r="35" spans="1:3" ht="51" x14ac:dyDescent="0.2">
      <c r="A35" s="1" t="s">
        <v>22</v>
      </c>
      <c r="B35" s="28">
        <f>B36</f>
        <v>1200</v>
      </c>
      <c r="C35" s="16" t="s">
        <v>55</v>
      </c>
    </row>
    <row r="36" spans="1:3" ht="17" x14ac:dyDescent="0.2">
      <c r="A36" s="1" t="s">
        <v>56</v>
      </c>
      <c r="B36" s="28">
        <v>1200</v>
      </c>
      <c r="C36" s="16" t="s">
        <v>51</v>
      </c>
    </row>
    <row r="37" spans="1:3" x14ac:dyDescent="0.2">
      <c r="A37" s="14"/>
      <c r="B37" s="28"/>
      <c r="C37" s="11"/>
    </row>
    <row r="38" spans="1:3" x14ac:dyDescent="0.2">
      <c r="A38" s="1" t="s">
        <v>23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24</v>
      </c>
      <c r="B40" s="28"/>
      <c r="C40" s="16"/>
    </row>
    <row r="41" spans="1:3" x14ac:dyDescent="0.2">
      <c r="A41" s="14" t="s">
        <v>25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26</v>
      </c>
      <c r="B43" s="28"/>
      <c r="C43" s="11"/>
    </row>
    <row r="44" spans="1:3" x14ac:dyDescent="0.2">
      <c r="A44" s="14" t="s">
        <v>27</v>
      </c>
      <c r="B44" s="28"/>
      <c r="C44" s="16"/>
    </row>
    <row r="45" spans="1:3" x14ac:dyDescent="0.2">
      <c r="A45" s="14" t="s">
        <v>28</v>
      </c>
      <c r="B45" s="28"/>
      <c r="C45" s="11"/>
    </row>
    <row r="46" spans="1:3" x14ac:dyDescent="0.2">
      <c r="A46" s="14" t="s">
        <v>29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30</v>
      </c>
      <c r="B48" s="28"/>
      <c r="C48" s="16"/>
    </row>
    <row r="49" spans="1:3" x14ac:dyDescent="0.2">
      <c r="A49" s="14" t="s">
        <v>31</v>
      </c>
      <c r="B49" s="28"/>
      <c r="C49" s="11"/>
    </row>
    <row r="50" spans="1:3" x14ac:dyDescent="0.2">
      <c r="A50" s="14" t="s">
        <v>32</v>
      </c>
      <c r="B50" s="28"/>
      <c r="C50" s="16"/>
    </row>
    <row r="51" spans="1:3" x14ac:dyDescent="0.2">
      <c r="A51" s="14" t="s">
        <v>33</v>
      </c>
      <c r="B51" s="28"/>
      <c r="C51" s="16"/>
    </row>
    <row r="52" spans="1:3" x14ac:dyDescent="0.2">
      <c r="A52" s="14"/>
      <c r="B52" s="28"/>
      <c r="C52" s="11"/>
    </row>
    <row r="53" spans="1:3" ht="17" x14ac:dyDescent="0.2">
      <c r="A53" s="14" t="s">
        <v>34</v>
      </c>
      <c r="B53" s="28">
        <v>12.291</v>
      </c>
      <c r="C53" s="16" t="s">
        <v>54</v>
      </c>
    </row>
    <row r="54" spans="1:3" x14ac:dyDescent="0.2">
      <c r="A54" s="14"/>
      <c r="B54" s="28"/>
      <c r="C54" s="11"/>
    </row>
    <row r="55" spans="1:3" x14ac:dyDescent="0.2">
      <c r="A55" s="14" t="s">
        <v>35</v>
      </c>
      <c r="B55" s="28">
        <f>SUM(B40:B53)</f>
        <v>12.291</v>
      </c>
      <c r="C55" s="11"/>
    </row>
    <row r="56" spans="1:3" x14ac:dyDescent="0.2">
      <c r="A56" s="29"/>
      <c r="B56" s="30"/>
      <c r="C56" s="31"/>
    </row>
    <row r="57" spans="1:3" x14ac:dyDescent="0.2">
      <c r="A57" s="32" t="s">
        <v>16</v>
      </c>
      <c r="B57" s="33">
        <f>B35+B55</f>
        <v>1212.2909999999999</v>
      </c>
      <c r="C57" s="34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36</v>
      </c>
      <c r="B60" s="36">
        <f>ROUND((B23/B33),1)</f>
        <v>1.6</v>
      </c>
      <c r="C60" s="10"/>
    </row>
    <row r="61" spans="1:3" x14ac:dyDescent="0.2">
      <c r="A61" s="35" t="s">
        <v>37</v>
      </c>
      <c r="B61" s="36">
        <f>ROUND((B23/B35),1)</f>
        <v>4.0999999999999996</v>
      </c>
      <c r="C61" s="10"/>
    </row>
    <row r="62" spans="1:3" x14ac:dyDescent="0.2">
      <c r="A62" s="35" t="s">
        <v>38</v>
      </c>
      <c r="B62" s="36">
        <f>ROUND((B23/B57),1)</f>
        <v>4.0999999999999996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57</v>
      </c>
    </row>
    <row r="68" spans="1:3" x14ac:dyDescent="0.2">
      <c r="A68" s="14" t="s">
        <v>58</v>
      </c>
    </row>
    <row r="69" spans="1:3" x14ac:dyDescent="0.2">
      <c r="A69" t="s">
        <v>59</v>
      </c>
    </row>
    <row r="70" spans="1:3" x14ac:dyDescent="0.2">
      <c r="C70" s="11"/>
    </row>
    <row r="71" spans="1:3" x14ac:dyDescent="0.2">
      <c r="A71" s="37"/>
      <c r="B71" s="37"/>
      <c r="C71" s="9"/>
    </row>
    <row r="72" spans="1:3" x14ac:dyDescent="0.2">
      <c r="C72" s="38"/>
    </row>
    <row r="73" spans="1:3" x14ac:dyDescent="0.2">
      <c r="C73" s="38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39">
        <v>45382</v>
      </c>
    </row>
    <row r="79" spans="1:3" x14ac:dyDescent="0.2">
      <c r="A79" s="2" t="s">
        <v>18</v>
      </c>
      <c r="B79" s="5"/>
    </row>
    <row r="80" spans="1:3" x14ac:dyDescent="0.2">
      <c r="A80" s="40"/>
      <c r="B80" s="5"/>
    </row>
    <row r="82" spans="1:9" ht="17" x14ac:dyDescent="0.2">
      <c r="A82" s="14" t="s">
        <v>60</v>
      </c>
      <c r="B82" s="15">
        <v>1168.9090000000001</v>
      </c>
      <c r="C82" s="16" t="s">
        <v>54</v>
      </c>
    </row>
    <row r="83" spans="1:9" x14ac:dyDescent="0.2">
      <c r="A83" s="14" t="s">
        <v>46</v>
      </c>
      <c r="B83" s="15"/>
      <c r="C83" s="16"/>
    </row>
    <row r="84" spans="1:9" x14ac:dyDescent="0.2">
      <c r="A84" t="s">
        <v>47</v>
      </c>
      <c r="B84" s="30"/>
      <c r="C84" s="16"/>
    </row>
    <row r="85" spans="1:9" x14ac:dyDescent="0.2">
      <c r="A85" s="2" t="s">
        <v>60</v>
      </c>
      <c r="B85" s="41">
        <f>SUM(B82:B84)</f>
        <v>1168.9090000000001</v>
      </c>
    </row>
    <row r="88" spans="1:9" x14ac:dyDescent="0.2">
      <c r="A88" s="42" t="s">
        <v>48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43"/>
    </row>
    <row r="96" spans="1:9" x14ac:dyDescent="0.2">
      <c r="B96" s="43"/>
    </row>
  </sheetData>
  <sheetProtection algorithmName="SHA-512" hashValue="oGsj58Dhb0tcZEMfbcl3jdyZfvkRiOFO5ODGhu67ASiAL++/ECsdOkj5CFAxW7CmYWJU0WKO0e6eLBKeiFV8rA==" saltValue="vRJtyA0FpVon/h/8xGtFgg==" spinCount="100000" sheet="1" objects="1" scenarios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Thursfields Legal 140924</vt:lpstr>
      <vt:lpstr>DR Solicitors 041124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2025-05-23T16:29:41Z</dcterms:created>
  <dcterms:modified xsi:type="dcterms:W3CDTF">2025-05-23T16:35:09Z</dcterms:modified>
</cp:coreProperties>
</file>