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Healthcare/"/>
    </mc:Choice>
  </mc:AlternateContent>
  <xr:revisionPtr revIDLastSave="0" documentId="13_ncr:1_{B9A2781E-426C-104C-A61A-A2E1F35EFD74}" xr6:coauthVersionLast="47" xr6:coauthVersionMax="47" xr10:uidLastSave="{00000000-0000-0000-0000-000000000000}"/>
  <workbookProtection workbookAlgorithmName="SHA-512" workbookHashValue="uLbcQ5KeK27bNanM5uKlwPOPpk9/vJVtjEjdf4rw0mDF50uodKFOVhidS1tu9SIhcooERzEDEJ03NBxUOZmW9g==" workbookSaltValue="j7DSL7aP7UXE0kZsKA+9Aw==" workbookSpinCount="100000" lockStructure="1"/>
  <bookViews>
    <workbookView xWindow="780" yWindow="1000" windowWidth="27640" windowHeight="15780" xr2:uid="{B3CEAC52-3F2A-0F49-816D-6F653E8E3628}"/>
  </bookViews>
  <sheets>
    <sheet name="Invivo Clinical 05122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1" i="1" l="1"/>
  <c r="B91" i="1"/>
  <c r="B24" i="1" s="1"/>
  <c r="B90" i="1"/>
  <c r="B88" i="1"/>
  <c r="A86" i="1"/>
  <c r="B60" i="1"/>
  <c r="B58" i="1"/>
  <c r="B37" i="1"/>
  <c r="A35" i="1"/>
  <c r="C20" i="1"/>
  <c r="B18" i="1"/>
  <c r="B16" i="1"/>
  <c r="B14" i="1"/>
  <c r="B20" i="1" s="1"/>
  <c r="B27" i="1" s="1"/>
  <c r="B63" i="1" s="1"/>
</calcChain>
</file>

<file path=xl/sharedStrings.xml><?xml version="1.0" encoding="utf-8"?>
<sst xmlns="http://schemas.openxmlformats.org/spreadsheetml/2006/main" count="72" uniqueCount="58">
  <si>
    <t>Target Company</t>
  </si>
  <si>
    <t>Invivo Clinical Limited</t>
  </si>
  <si>
    <t>Currency</t>
  </si>
  <si>
    <t>GBP</t>
  </si>
  <si>
    <t>AUD</t>
  </si>
  <si>
    <t>Display</t>
  </si>
  <si>
    <t>000s</t>
  </si>
  <si>
    <t>Enterprise Value</t>
  </si>
  <si>
    <t>Date Completed:</t>
  </si>
  <si>
    <t>AUD/GBP Exchange Rate:</t>
  </si>
  <si>
    <t>Source: www.oanda.com - as at 05/12/2023</t>
  </si>
  <si>
    <t>Cash consideration (GBP)</t>
  </si>
  <si>
    <t>Source: Microba Life Sciences Limited Appendix 4D &amp; FY24 Interim Report dated 28/02/2024; note 15. Business combinations</t>
  </si>
  <si>
    <t>Shares consideration (GBP)</t>
  </si>
  <si>
    <t>Fair-value of contingent consideration (GBP)</t>
  </si>
  <si>
    <t>Total consideration</t>
  </si>
  <si>
    <t>Adjustments:</t>
  </si>
  <si>
    <t>Net cash - as at 31/03/2023</t>
  </si>
  <si>
    <t>Source: Invivo Clinical Limited financial statements for the year ended 31/03/2023; see below</t>
  </si>
  <si>
    <t>EV</t>
  </si>
  <si>
    <t>Normalised EBITDA</t>
  </si>
  <si>
    <t>Reporting Date:</t>
  </si>
  <si>
    <t>Revenue</t>
  </si>
  <si>
    <t>Source: Microba Life Sciences Limited Investor Presentation dated 19/10/2023; p.31</t>
  </si>
  <si>
    <t>Gross Profit</t>
  </si>
  <si>
    <t>Operating profit</t>
  </si>
  <si>
    <t xml:space="preserve">Source: 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</si>
  <si>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</si>
  <si>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</si>
  <si>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</si>
  <si>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</si>
  <si>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</si>
  <si>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</si>
  <si>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</si>
  <si>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</si>
  <si>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</si>
  <si>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</si>
  <si>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</si>
  <si>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</si>
  <si>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</t>
  </si>
  <si>
    <t>Sub-total</t>
  </si>
  <si>
    <t>EV/Revenue Multiple</t>
  </si>
  <si>
    <t>EV/EBIT Multiple</t>
  </si>
  <si>
    <t>N/A</t>
  </si>
  <si>
    <t>EV/EBITDA Multiple</t>
  </si>
  <si>
    <t>Source Data</t>
  </si>
  <si>
    <t>Invivo Clinical Limited financial statements for the year ended 31/03/2023</t>
  </si>
  <si>
    <t>Microba Life Sciences Limited press release dated 19/10/2023</t>
  </si>
  <si>
    <t>Microba Life Sciences Limited Investor Presentation dated 19/10/2023</t>
  </si>
  <si>
    <t>Invivo Clinical Limited PSC02 notice dated 20/12/2023</t>
  </si>
  <si>
    <t>Microba Life Sciences Limited press release dated 06/12/2023</t>
  </si>
  <si>
    <t>Microba Life Sciences Limited Appendix 4D &amp; FY24 Interim Report dated 28/02/2024</t>
  </si>
  <si>
    <t>Cash and cash Equivalents</t>
  </si>
  <si>
    <t>Bank loans</t>
  </si>
  <si>
    <t>Source: Invivo Clinical Limited financial statements for the year ended 31/03/2023</t>
  </si>
  <si>
    <t>Lease Liabilities</t>
  </si>
  <si>
    <t>Net cash</t>
  </si>
  <si>
    <t>© 2024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</si>
</sst>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0" borderId="0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DF9D9-7A19-7642-952D-2B0E4910B430}">
  <sheetPr>
    <pageSetUpPr fitToPage="1"/>
  </sheetPr>
  <dimension ref="A1:J10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45265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0.52471999999999996</v>
      </c>
      <c r="B12" s="10"/>
      <c r="C12" s="10"/>
      <c r="D12" s="13" t="s">
        <v>10</v>
      </c>
    </row>
    <row r="13" spans="1:4" x14ac:dyDescent="0.2">
      <c r="A13" s="14"/>
      <c r="B13" s="10"/>
      <c r="C13" s="10"/>
      <c r="D13" s="11"/>
    </row>
    <row r="14" spans="1:4" ht="34" x14ac:dyDescent="0.2">
      <c r="A14" s="15" t="s">
        <v>11</v>
      </c>
      <c r="B14" s="16">
        <f>C14*A12</f>
        <v>5490.0556328799994</v>
      </c>
      <c r="C14" s="16">
        <v>10462.829</v>
      </c>
      <c r="D14" s="17" t="s">
        <v>12</v>
      </c>
    </row>
    <row r="15" spans="1:4" x14ac:dyDescent="0.2">
      <c r="A15" s="15"/>
      <c r="B15" s="16"/>
      <c r="C15" s="16"/>
      <c r="D15" s="17"/>
    </row>
    <row r="16" spans="1:4" ht="34" x14ac:dyDescent="0.2">
      <c r="A16" s="15" t="s">
        <v>13</v>
      </c>
      <c r="B16" s="18">
        <f>C16*A12</f>
        <v>1480.0000454399999</v>
      </c>
      <c r="C16" s="18">
        <v>2820.5520000000001</v>
      </c>
      <c r="D16" s="17" t="s">
        <v>12</v>
      </c>
    </row>
    <row r="17" spans="1:4" x14ac:dyDescent="0.2">
      <c r="A17" s="15"/>
      <c r="B17" s="18"/>
      <c r="C17" s="18"/>
      <c r="D17" s="17"/>
    </row>
    <row r="18" spans="1:4" ht="34" x14ac:dyDescent="0.2">
      <c r="A18" s="15" t="s">
        <v>14</v>
      </c>
      <c r="B18" s="19">
        <f>C18*A12</f>
        <v>2135.7583710399999</v>
      </c>
      <c r="C18" s="19">
        <v>4070.2820000000002</v>
      </c>
      <c r="D18" s="17" t="s">
        <v>12</v>
      </c>
    </row>
    <row r="19" spans="1:4" x14ac:dyDescent="0.2">
      <c r="A19" s="15"/>
      <c r="B19" s="16"/>
      <c r="C19" s="16"/>
      <c r="D19" s="17"/>
    </row>
    <row r="20" spans="1:4" x14ac:dyDescent="0.2">
      <c r="A20" s="1" t="s">
        <v>15</v>
      </c>
      <c r="B20" s="16">
        <f>SUM(B14:B18)</f>
        <v>9105.8140493599985</v>
      </c>
      <c r="C20" s="16">
        <f>SUM(C14:C18)</f>
        <v>17353.663</v>
      </c>
      <c r="D20" s="17"/>
    </row>
    <row r="21" spans="1:4" x14ac:dyDescent="0.2">
      <c r="A21" s="15"/>
      <c r="B21" s="16"/>
      <c r="C21" s="16"/>
      <c r="D21" s="17"/>
    </row>
    <row r="22" spans="1:4" x14ac:dyDescent="0.2">
      <c r="A22" s="20" t="s">
        <v>16</v>
      </c>
      <c r="B22" s="16"/>
      <c r="C22" s="16"/>
      <c r="D22" s="17"/>
    </row>
    <row r="23" spans="1:4" x14ac:dyDescent="0.2">
      <c r="A23" s="15"/>
      <c r="B23" s="16"/>
      <c r="C23" s="16"/>
      <c r="D23" s="17"/>
    </row>
    <row r="24" spans="1:4" ht="17" x14ac:dyDescent="0.2">
      <c r="A24" s="15" t="s">
        <v>17</v>
      </c>
      <c r="B24" s="16">
        <f>-B91</f>
        <v>-97.629927920000057</v>
      </c>
      <c r="C24" s="16"/>
      <c r="D24" s="17" t="s">
        <v>18</v>
      </c>
    </row>
    <row r="25" spans="1:4" x14ac:dyDescent="0.2">
      <c r="A25" s="15"/>
      <c r="B25" s="16"/>
      <c r="C25" s="16"/>
      <c r="D25" s="17"/>
    </row>
    <row r="26" spans="1:4" x14ac:dyDescent="0.2">
      <c r="A26" s="4"/>
      <c r="B26" s="10"/>
      <c r="C26" s="10"/>
    </row>
    <row r="27" spans="1:4" x14ac:dyDescent="0.2">
      <c r="A27" s="21" t="s">
        <v>19</v>
      </c>
      <c r="B27" s="22">
        <f>B20-B91</f>
        <v>9008.1841214399992</v>
      </c>
      <c r="C27" s="22"/>
      <c r="D27" s="23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20</v>
      </c>
      <c r="B30" s="7"/>
      <c r="C30" s="7"/>
      <c r="D30" s="24"/>
    </row>
    <row r="31" spans="1:4" x14ac:dyDescent="0.2">
      <c r="A31" s="2" t="s">
        <v>21</v>
      </c>
      <c r="B31" s="3"/>
      <c r="C31" s="3"/>
      <c r="D31" s="25"/>
    </row>
    <row r="32" spans="1:4" x14ac:dyDescent="0.2">
      <c r="A32" s="12">
        <v>45016</v>
      </c>
      <c r="B32" s="26"/>
      <c r="C32" s="26"/>
      <c r="D32" s="26"/>
    </row>
    <row r="33" spans="1:4" x14ac:dyDescent="0.2">
      <c r="A33" s="14"/>
      <c r="B33" s="27"/>
      <c r="C33" s="27"/>
      <c r="D33" s="26"/>
    </row>
    <row r="34" spans="1:4" x14ac:dyDescent="0.2">
      <c r="A34" s="2" t="s">
        <v>9</v>
      </c>
      <c r="B34" s="26"/>
      <c r="C34" s="26"/>
      <c r="D34" s="26"/>
    </row>
    <row r="35" spans="1:4" x14ac:dyDescent="0.2">
      <c r="A35" s="13">
        <f>A12</f>
        <v>0.52471999999999996</v>
      </c>
      <c r="B35" s="26"/>
      <c r="C35" s="26"/>
      <c r="D35" s="13" t="s">
        <v>10</v>
      </c>
    </row>
    <row r="36" spans="1:4" x14ac:dyDescent="0.2">
      <c r="A36" s="14"/>
      <c r="B36" s="26"/>
      <c r="C36" s="26"/>
      <c r="D36" s="26"/>
    </row>
    <row r="37" spans="1:4" ht="17" x14ac:dyDescent="0.2">
      <c r="A37" s="15" t="s">
        <v>22</v>
      </c>
      <c r="B37" s="28">
        <f>C37*A35</f>
        <v>4670.0079999999998</v>
      </c>
      <c r="C37" s="28">
        <v>8900</v>
      </c>
      <c r="D37" s="17" t="s">
        <v>23</v>
      </c>
    </row>
    <row r="38" spans="1:4" hidden="1" x14ac:dyDescent="0.2">
      <c r="A38" s="15" t="s">
        <v>24</v>
      </c>
      <c r="B38" s="28"/>
      <c r="C38" s="28"/>
      <c r="D38" s="17"/>
    </row>
    <row r="39" spans="1:4" ht="17" hidden="1" x14ac:dyDescent="0.2">
      <c r="A39" s="1" t="s">
        <v>25</v>
      </c>
      <c r="B39" s="28">
        <v>0</v>
      </c>
      <c r="C39" s="28"/>
      <c r="D39" s="17" t="s">
        <v>26</v>
      </c>
    </row>
    <row r="40" spans="1:4" hidden="1" x14ac:dyDescent="0.2">
      <c r="A40" s="15"/>
      <c r="B40" s="28"/>
      <c r="C40" s="28"/>
      <c r="D40" s="11"/>
    </row>
    <row r="41" spans="1:4" hidden="1" x14ac:dyDescent="0.2">
      <c r="A41" s="1" t="s">
        <v>27</v>
      </c>
      <c r="B41" s="28"/>
      <c r="C41" s="28"/>
      <c r="D41" s="11"/>
    </row>
    <row r="42" spans="1:4" hidden="1" x14ac:dyDescent="0.2">
      <c r="A42" s="15"/>
      <c r="B42" s="28"/>
      <c r="C42" s="28"/>
      <c r="D42" s="11"/>
    </row>
    <row r="43" spans="1:4" hidden="1" x14ac:dyDescent="0.2">
      <c r="A43" s="15" t="s">
        <v>28</v>
      </c>
      <c r="B43" s="28"/>
      <c r="C43" s="28"/>
      <c r="D43" s="17"/>
    </row>
    <row r="44" spans="1:4" hidden="1" x14ac:dyDescent="0.2">
      <c r="A44" s="15" t="s">
        <v>29</v>
      </c>
      <c r="B44" s="28"/>
      <c r="C44" s="28"/>
      <c r="D44" s="11"/>
    </row>
    <row r="45" spans="1:4" hidden="1" x14ac:dyDescent="0.2">
      <c r="A45" s="15"/>
      <c r="B45" s="28"/>
      <c r="C45" s="28"/>
      <c r="D45" s="11"/>
    </row>
    <row r="46" spans="1:4" hidden="1" x14ac:dyDescent="0.2">
      <c r="A46" s="15" t="s">
        <v>30</v>
      </c>
      <c r="B46" s="28"/>
      <c r="C46" s="28"/>
      <c r="D46" s="11"/>
    </row>
    <row r="47" spans="1:4" hidden="1" x14ac:dyDescent="0.2">
      <c r="A47" s="15" t="s">
        <v>31</v>
      </c>
      <c r="B47" s="28"/>
      <c r="C47" s="28"/>
      <c r="D47" s="17"/>
    </row>
    <row r="48" spans="1:4" hidden="1" x14ac:dyDescent="0.2">
      <c r="A48" s="15" t="s">
        <v>32</v>
      </c>
      <c r="B48" s="28"/>
      <c r="C48" s="28"/>
      <c r="D48" s="11"/>
    </row>
    <row r="49" spans="1:4" hidden="1" x14ac:dyDescent="0.2">
      <c r="A49" s="15" t="s">
        <v>33</v>
      </c>
      <c r="B49" s="28"/>
      <c r="C49" s="28"/>
      <c r="D49" s="11"/>
    </row>
    <row r="50" spans="1:4" hidden="1" x14ac:dyDescent="0.2">
      <c r="A50" s="15"/>
      <c r="B50" s="28"/>
      <c r="C50" s="28"/>
      <c r="D50" s="11"/>
    </row>
    <row r="51" spans="1:4" hidden="1" x14ac:dyDescent="0.2">
      <c r="A51" s="15" t="s">
        <v>34</v>
      </c>
      <c r="B51" s="28"/>
      <c r="C51" s="28"/>
      <c r="D51" s="17"/>
    </row>
    <row r="52" spans="1:4" hidden="1" x14ac:dyDescent="0.2">
      <c r="A52" s="15" t="s">
        <v>35</v>
      </c>
      <c r="B52" s="28"/>
      <c r="C52" s="28"/>
      <c r="D52" s="11"/>
    </row>
    <row r="53" spans="1:4" hidden="1" x14ac:dyDescent="0.2">
      <c r="A53" s="15" t="s">
        <v>36</v>
      </c>
      <c r="B53" s="28"/>
      <c r="C53" s="28"/>
      <c r="D53" s="17"/>
    </row>
    <row r="54" spans="1:4" hidden="1" x14ac:dyDescent="0.2">
      <c r="A54" s="15" t="s">
        <v>37</v>
      </c>
      <c r="B54" s="28"/>
      <c r="C54" s="28"/>
      <c r="D54" s="17"/>
    </row>
    <row r="55" spans="1:4" hidden="1" x14ac:dyDescent="0.2">
      <c r="A55" s="15"/>
      <c r="B55" s="28"/>
      <c r="C55" s="28"/>
      <c r="D55" s="11"/>
    </row>
    <row r="56" spans="1:4" ht="17" hidden="1" x14ac:dyDescent="0.2">
      <c r="A56" s="15" t="s">
        <v>38</v>
      </c>
      <c r="B56" s="28">
        <v>0</v>
      </c>
      <c r="C56" s="28"/>
      <c r="D56" s="17" t="s">
        <v>39</v>
      </c>
    </row>
    <row r="57" spans="1:4" hidden="1" x14ac:dyDescent="0.2">
      <c r="A57" s="15"/>
      <c r="B57" s="28"/>
      <c r="C57" s="28"/>
      <c r="D57" s="11"/>
    </row>
    <row r="58" spans="1:4" hidden="1" x14ac:dyDescent="0.2">
      <c r="A58" s="15" t="s">
        <v>40</v>
      </c>
      <c r="B58" s="28">
        <f>SUM(B43:B56)</f>
        <v>0</v>
      </c>
      <c r="C58" s="28"/>
      <c r="D58" s="11"/>
    </row>
    <row r="59" spans="1:4" hidden="1" x14ac:dyDescent="0.2">
      <c r="A59" s="29"/>
      <c r="B59" s="30"/>
      <c r="C59" s="30"/>
      <c r="D59" s="31"/>
    </row>
    <row r="60" spans="1:4" hidden="1" x14ac:dyDescent="0.2">
      <c r="A60" s="32" t="s">
        <v>20</v>
      </c>
      <c r="B60" s="33">
        <f>B39+B58</f>
        <v>0</v>
      </c>
      <c r="C60" s="33"/>
      <c r="D60" s="34"/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35" t="s">
        <v>41</v>
      </c>
      <c r="B63" s="36">
        <f>ROUND((B27/B37),1)</f>
        <v>1.9</v>
      </c>
      <c r="C63" s="37"/>
      <c r="D63" s="10"/>
    </row>
    <row r="64" spans="1:4" x14ac:dyDescent="0.2">
      <c r="A64" s="35" t="s">
        <v>42</v>
      </c>
      <c r="B64" s="38" t="s">
        <v>43</v>
      </c>
      <c r="C64" s="37"/>
      <c r="D64" s="10"/>
    </row>
    <row r="65" spans="1:4" x14ac:dyDescent="0.2">
      <c r="A65" s="35" t="s">
        <v>44</v>
      </c>
      <c r="B65" s="38" t="s">
        <v>43</v>
      </c>
      <c r="C65" s="37"/>
      <c r="D65" s="10"/>
    </row>
    <row r="68" spans="1:4" x14ac:dyDescent="0.2">
      <c r="A68" s="7" t="s">
        <v>45</v>
      </c>
      <c r="B68" s="8"/>
      <c r="C68" s="8"/>
      <c r="D68" s="9"/>
    </row>
    <row r="69" spans="1:4" x14ac:dyDescent="0.2">
      <c r="D69" s="10"/>
    </row>
    <row r="70" spans="1:4" x14ac:dyDescent="0.2">
      <c r="A70" s="15" t="s">
        <v>46</v>
      </c>
    </row>
    <row r="71" spans="1:4" x14ac:dyDescent="0.2">
      <c r="A71" s="15" t="s">
        <v>47</v>
      </c>
    </row>
    <row r="72" spans="1:4" x14ac:dyDescent="0.2">
      <c r="A72" s="15" t="s">
        <v>48</v>
      </c>
    </row>
    <row r="73" spans="1:4" x14ac:dyDescent="0.2">
      <c r="A73" t="s">
        <v>49</v>
      </c>
    </row>
    <row r="74" spans="1:4" x14ac:dyDescent="0.2">
      <c r="A74" t="s">
        <v>50</v>
      </c>
      <c r="D74" s="11"/>
    </row>
    <row r="75" spans="1:4" x14ac:dyDescent="0.2">
      <c r="A75" s="15" t="s">
        <v>51</v>
      </c>
      <c r="D75" s="11"/>
    </row>
    <row r="76" spans="1:4" x14ac:dyDescent="0.2">
      <c r="D76" s="11"/>
    </row>
    <row r="77" spans="1:4" x14ac:dyDescent="0.2">
      <c r="A77" s="39"/>
      <c r="B77" s="39"/>
      <c r="C77" s="39"/>
      <c r="D77" s="9"/>
    </row>
    <row r="78" spans="1:4" x14ac:dyDescent="0.2">
      <c r="D78" s="40"/>
    </row>
    <row r="79" spans="1:4" x14ac:dyDescent="0.2">
      <c r="D79" s="40"/>
    </row>
    <row r="80" spans="1:4" x14ac:dyDescent="0.2">
      <c r="B80" s="3" t="s">
        <v>3</v>
      </c>
      <c r="C80" s="3" t="s">
        <v>4</v>
      </c>
    </row>
    <row r="81" spans="1:4" x14ac:dyDescent="0.2">
      <c r="B81" s="3"/>
      <c r="C81" s="3"/>
    </row>
    <row r="82" spans="1:4" x14ac:dyDescent="0.2">
      <c r="B82" s="5" t="s">
        <v>6</v>
      </c>
      <c r="C82" s="5" t="s">
        <v>6</v>
      </c>
    </row>
    <row r="83" spans="1:4" x14ac:dyDescent="0.2">
      <c r="B83" s="5"/>
      <c r="C83" s="5"/>
    </row>
    <row r="84" spans="1:4" x14ac:dyDescent="0.2">
      <c r="B84" s="41">
        <v>45265</v>
      </c>
      <c r="C84" s="41">
        <v>45265</v>
      </c>
    </row>
    <row r="85" spans="1:4" x14ac:dyDescent="0.2">
      <c r="A85" s="2" t="s">
        <v>9</v>
      </c>
      <c r="B85" s="5"/>
      <c r="C85" s="5"/>
    </row>
    <row r="86" spans="1:4" x14ac:dyDescent="0.2">
      <c r="A86" s="42">
        <f>A12</f>
        <v>0.52471999999999996</v>
      </c>
      <c r="B86" s="5"/>
      <c r="C86" s="5"/>
      <c r="D86" s="13" t="s">
        <v>10</v>
      </c>
    </row>
    <row r="88" spans="1:4" ht="34" x14ac:dyDescent="0.2">
      <c r="A88" s="15" t="s">
        <v>52</v>
      </c>
      <c r="B88" s="16">
        <f>C88*A86</f>
        <v>468.41859344</v>
      </c>
      <c r="C88" s="16">
        <v>892.702</v>
      </c>
      <c r="D88" s="17" t="s">
        <v>12</v>
      </c>
    </row>
    <row r="89" spans="1:4" ht="17" x14ac:dyDescent="0.2">
      <c r="A89" s="15" t="s">
        <v>53</v>
      </c>
      <c r="B89" s="16"/>
      <c r="C89" s="16"/>
      <c r="D89" s="17" t="s">
        <v>54</v>
      </c>
    </row>
    <row r="90" spans="1:4" x14ac:dyDescent="0.2">
      <c r="A90" t="s">
        <v>55</v>
      </c>
      <c r="B90" s="30">
        <f>C90*A86</f>
        <v>-370.78866551999994</v>
      </c>
      <c r="C90" s="30">
        <v>-706.64099999999996</v>
      </c>
      <c r="D90" s="17"/>
    </row>
    <row r="91" spans="1:4" x14ac:dyDescent="0.2">
      <c r="A91" s="2" t="s">
        <v>56</v>
      </c>
      <c r="B91" s="43">
        <f>SUM(B88:B90)</f>
        <v>97.629927920000057</v>
      </c>
      <c r="C91" s="43">
        <f>SUM(C88:C90)</f>
        <v>186.06100000000004</v>
      </c>
    </row>
    <row r="94" spans="1:4" x14ac:dyDescent="0.2">
      <c r="A94" s="44" t="s">
        <v>57</v>
      </c>
    </row>
    <row r="98" spans="2:10" x14ac:dyDescent="0.2">
      <c r="F98" s="17"/>
      <c r="G98" s="17"/>
      <c r="H98" s="17"/>
      <c r="I98" s="17"/>
      <c r="J98" s="17"/>
    </row>
    <row r="101" spans="2:10" x14ac:dyDescent="0.2">
      <c r="B101" s="45"/>
      <c r="C101" s="45"/>
    </row>
    <row r="102" spans="2:10" x14ac:dyDescent="0.2">
      <c r="B102" s="45"/>
      <c r="C102" s="45"/>
    </row>
  </sheetData>
  <sheetProtection algorithmName="SHA-512" hashValue="pUxwtf27N5JHcKW/CNvvMW2XKysHQ7PDQ4Kf58ZTxmJdrDfFfq2Db2TPyWqJlSxXJXIkgLwP7IJ4/7pIYw8Lkg==" saltValue="X+PDsOnd12yNu/yEyGl/3A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Invivo Clinical 051223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2024-05-10T13:14:05Z</dcterms:created>
  <dcterms:modified xsi:type="dcterms:W3CDTF">2024-05-10T13:16:43Z</dcterms:modified>
</cp:coreProperties>
</file>