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Financials (excl. banks) /"/>
    </mc:Choice>
  </mc:AlternateContent>
  <xr:revisionPtr revIDLastSave="0" documentId="13_ncr:1_{DBD6723B-9978-AA4B-BA3B-ECD84A3C0C03}" xr6:coauthVersionLast="47" xr6:coauthVersionMax="47" xr10:uidLastSave="{00000000-0000-0000-0000-000000000000}"/>
  <workbookProtection workbookAlgorithmName="SHA-512" workbookHashValue="dDNzzpObFsMKPWgxQ+QlVaxHR882fF2iHoIkrKNYlPkJKV60/2d7NvR7ajjubcK5J0fZoh+iktOwoK6y4CaZOw==" workbookSaltValue="XXcG8iSPVjHTjGBglTSa1w==" workbookSpinCount="100000" lockStructure="1"/>
  <bookViews>
    <workbookView xWindow="780" yWindow="980" windowWidth="27640" windowHeight="15780" xr2:uid="{E146BC97-E5DE-164F-B561-294BB4EBC878}"/>
  </bookViews>
  <sheets>
    <sheet name="Hamsard 3352 210223" sheetId="1" r:id="rId1"/>
    <sheet name="Green Power Hire 09102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0" i="2" l="1"/>
  <c r="B17" i="2" s="1"/>
  <c r="B51" i="2"/>
  <c r="B53" i="2" s="1"/>
  <c r="C30" i="2"/>
  <c r="B30" i="2" s="1"/>
  <c r="B20" i="2" l="1"/>
  <c r="B56" i="2" s="1"/>
  <c r="E93" i="1" l="1"/>
  <c r="E95" i="1" s="1"/>
  <c r="E97" i="1" s="1"/>
  <c r="B32" i="1" s="1"/>
  <c r="D87" i="1"/>
  <c r="B83" i="1"/>
  <c r="B20" i="1" s="1"/>
  <c r="B49" i="1"/>
  <c r="B36" i="1"/>
  <c r="B51" i="1" s="1"/>
  <c r="B17" i="1" l="1"/>
  <c r="B57" i="1"/>
  <c r="B56" i="1"/>
  <c r="B53" i="1"/>
  <c r="B58" i="1" s="1"/>
</calcChain>
</file>

<file path=xl/sharedStrings.xml><?xml version="1.0" encoding="utf-8"?>
<sst xmlns="http://schemas.openxmlformats.org/spreadsheetml/2006/main" count="130" uniqueCount="67">
  <si>
    <t>Target Company</t>
  </si>
  <si>
    <t>Currency</t>
  </si>
  <si>
    <t>GBP</t>
  </si>
  <si>
    <t>Display</t>
  </si>
  <si>
    <t>000s</t>
  </si>
  <si>
    <t>Enterprise Value</t>
  </si>
  <si>
    <t>Date Completed:</t>
  </si>
  <si>
    <t>Adjustments:</t>
  </si>
  <si>
    <t>EV</t>
  </si>
  <si>
    <t>Normalised EBITDA</t>
  </si>
  <si>
    <t>Reporting Date:</t>
  </si>
  <si>
    <t>Revenue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</si>
  <si>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</si>
  <si>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</si>
  <si>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</si>
  <si>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</si>
  <si>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</si>
  <si>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</si>
  <si>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</si>
  <si>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</si>
  <si>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</si>
  <si>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</si>
  <si>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</si>
  <si>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</si>
  <si>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</si>
  <si>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</si>
  <si>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</t>
  </si>
  <si>
    <t>Sub-total</t>
  </si>
  <si>
    <t>EV/Revenue Multiple</t>
  </si>
  <si>
    <t>EV/EBIT Multiple</t>
  </si>
  <si>
    <t>N/A</t>
  </si>
  <si>
    <t>EV/EBITDA Multiple</t>
  </si>
  <si>
    <t>Source Data</t>
  </si>
  <si>
    <t>Cash and cash Equivalents</t>
  </si>
  <si>
    <t>Lease Liabilities</t>
  </si>
  <si>
    <t>© 2024 Business Valuation Benchmarks Ltd</t>
  </si>
  <si>
    <t>Hamsard 3352 Limited (Tusker)</t>
  </si>
  <si>
    <t>Consideration (GBP)</t>
  </si>
  <si>
    <t>Source: Hamsard 3352 Limited consolidated financial statements for the year ended 31/12/2022; note 24 Post balance sheet events</t>
  </si>
  <si>
    <t>Net debt - as at 31/12/2022</t>
  </si>
  <si>
    <t>Source: Hamsard 3352 Limited consolidated financial statements for the year ended 31/12/2022; see below</t>
  </si>
  <si>
    <t>USD/GBP Exchange Rate:</t>
  </si>
  <si>
    <t>Source: Hamsard 3352 Limited consolidated financial statements for the year ended 31/12/2022</t>
  </si>
  <si>
    <t>Source: Hamsard 3352 Limited consolidated financial statements for the year ended 31/12/2022; See below</t>
  </si>
  <si>
    <t>Other - Compensation for loss of office</t>
  </si>
  <si>
    <t>Hamsard 3352 Limited consolidated financial statements for the year ended 31/12/2022</t>
  </si>
  <si>
    <t>Lloyds Banking Group plc press release dated 22/02/2023</t>
  </si>
  <si>
    <t>Lloyds Banking Group plc "Lloyds Banking Group acquires low emission vehicle leasing company Tusker" news release dated 22/02/2023</t>
  </si>
  <si>
    <t>Hamsard 3352 Limited PSC02 notice dated 23/02/2023</t>
  </si>
  <si>
    <t>Bank loans and loan notes balance as at 21/02/2023</t>
  </si>
  <si>
    <t>Amount payable to funders</t>
  </si>
  <si>
    <t>Net debt</t>
  </si>
  <si>
    <t>Operating Profit</t>
  </si>
  <si>
    <t>Less: Direct costs</t>
  </si>
  <si>
    <t>Gross profit</t>
  </si>
  <si>
    <t>Less: Other operating expenses</t>
  </si>
  <si>
    <t>Source: Hamsard 3352 Limited consolidated financial statements for the year ended 31/12/2022; Note: 4 Profit before tax - Proceeds from disposal of PPE £81,705k less Costs on sale of PPE £64,855</t>
  </si>
  <si>
    <t xml:space="preserve">Source: Hamsard 3352 Limited consolidated financial statements for the year ended 31/12/2022; note 15 Borrowed funds - Bank loan and loan notes with a carrying value of £118.3m repaid in full and replaced with a loan from acquirer Lloyds Banking Group </t>
  </si>
  <si>
    <t>Green Power Hire Limited</t>
  </si>
  <si>
    <t>Source: Speedy Hire plc press release dated 10/10/2023</t>
  </si>
  <si>
    <t>Debt acquired</t>
  </si>
  <si>
    <t>Annualised</t>
  </si>
  <si>
    <t>10 months</t>
  </si>
  <si>
    <t>(Actual)</t>
  </si>
  <si>
    <t>Speedy Hire plc press release dated 10/10/2023</t>
  </si>
  <si>
    <t>Green Power Hire Limited PSC02 notice dated 10/10/2023</t>
  </si>
  <si>
    <t>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</si>
</sst>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165" fontId="2" fillId="0" borderId="0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0" borderId="0" xfId="0" applyNumberFormat="1"/>
    <xf numFmtId="38" fontId="0" fillId="0" borderId="2" xfId="0" applyNumberFormat="1" applyBorder="1"/>
    <xf numFmtId="38" fontId="2" fillId="0" borderId="0" xfId="0" applyNumberFormat="1" applyFont="1"/>
    <xf numFmtId="0" fontId="0" fillId="0" borderId="0" xfId="0" applyAlignment="1">
      <alignment wrapText="1"/>
    </xf>
    <xf numFmtId="38" fontId="2" fillId="0" borderId="5" xfId="0" applyNumberFormat="1" applyFont="1" applyBorder="1"/>
    <xf numFmtId="38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F04D4-2F27-ED44-BF47-D89F9293414E}">
  <sheetPr>
    <pageSetUpPr fitToPage="1"/>
  </sheetPr>
  <dimension ref="A1:I10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36</v>
      </c>
      <c r="C1" s="1"/>
    </row>
    <row r="2" spans="1:3" x14ac:dyDescent="0.2">
      <c r="A2" s="2"/>
    </row>
    <row r="3" spans="1:3" x14ac:dyDescent="0.2">
      <c r="A3" s="2" t="s">
        <v>1</v>
      </c>
      <c r="B3" s="3" t="s">
        <v>2</v>
      </c>
      <c r="C3" s="4"/>
    </row>
    <row r="4" spans="1:3" x14ac:dyDescent="0.2">
      <c r="A4" s="2"/>
      <c r="B4" s="3"/>
      <c r="C4" s="4"/>
    </row>
    <row r="5" spans="1:3" x14ac:dyDescent="0.2">
      <c r="A5" s="2" t="s">
        <v>3</v>
      </c>
      <c r="B5" s="5" t="s">
        <v>4</v>
      </c>
    </row>
    <row r="6" spans="1:3" x14ac:dyDescent="0.2">
      <c r="A6" s="2"/>
      <c r="B6" s="6"/>
    </row>
    <row r="7" spans="1:3" x14ac:dyDescent="0.2">
      <c r="A7" s="7" t="s">
        <v>5</v>
      </c>
      <c r="B7" s="8"/>
      <c r="C7" s="9"/>
    </row>
    <row r="8" spans="1:3" x14ac:dyDescent="0.2">
      <c r="A8" s="2" t="s">
        <v>6</v>
      </c>
      <c r="B8" s="10"/>
      <c r="C8" s="11"/>
    </row>
    <row r="9" spans="1:3" x14ac:dyDescent="0.2">
      <c r="A9" s="12">
        <v>44978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34" x14ac:dyDescent="0.2">
      <c r="A12" s="15" t="s">
        <v>37</v>
      </c>
      <c r="B12" s="16">
        <v>330000</v>
      </c>
      <c r="C12" s="17" t="s">
        <v>38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9" t="s">
        <v>7</v>
      </c>
      <c r="B15" s="16"/>
      <c r="C15" s="17"/>
    </row>
    <row r="16" spans="1:3" x14ac:dyDescent="0.2">
      <c r="A16" s="15"/>
      <c r="B16" s="16"/>
      <c r="C16" s="17"/>
    </row>
    <row r="17" spans="1:3" ht="34" x14ac:dyDescent="0.2">
      <c r="A17" s="15" t="s">
        <v>39</v>
      </c>
      <c r="B17" s="16">
        <f>-B83</f>
        <v>610317</v>
      </c>
      <c r="C17" s="17" t="s">
        <v>40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8</v>
      </c>
      <c r="B20" s="21">
        <f>B12-B83</f>
        <v>940317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9</v>
      </c>
      <c r="B23" s="7"/>
      <c r="C23" s="23"/>
    </row>
    <row r="24" spans="1:3" x14ac:dyDescent="0.2">
      <c r="A24" s="2" t="s">
        <v>10</v>
      </c>
      <c r="B24" s="3"/>
      <c r="C24" s="24"/>
    </row>
    <row r="25" spans="1:3" x14ac:dyDescent="0.2">
      <c r="A25" s="12">
        <v>44926</v>
      </c>
      <c r="B25" s="25"/>
      <c r="C25" s="25"/>
    </row>
    <row r="26" spans="1:3" x14ac:dyDescent="0.2">
      <c r="A26" s="14"/>
      <c r="B26" s="26"/>
      <c r="C26" s="25"/>
    </row>
    <row r="27" spans="1:3" x14ac:dyDescent="0.2">
      <c r="A27" s="2" t="s">
        <v>41</v>
      </c>
      <c r="B27" s="25"/>
      <c r="C27" s="25"/>
    </row>
    <row r="28" spans="1:3" x14ac:dyDescent="0.2">
      <c r="A28" s="13"/>
      <c r="B28" s="25"/>
      <c r="C28" s="13"/>
    </row>
    <row r="29" spans="1:3" x14ac:dyDescent="0.2">
      <c r="A29" s="14"/>
      <c r="B29" s="25"/>
      <c r="C29" s="25"/>
    </row>
    <row r="30" spans="1:3" ht="34" x14ac:dyDescent="0.2">
      <c r="A30" s="15" t="s">
        <v>11</v>
      </c>
      <c r="B30" s="27">
        <v>217719</v>
      </c>
      <c r="C30" s="17" t="s">
        <v>42</v>
      </c>
    </row>
    <row r="31" spans="1:3" ht="34" x14ac:dyDescent="0.2">
      <c r="A31" s="15" t="s">
        <v>12</v>
      </c>
      <c r="B31" s="27">
        <v>64428</v>
      </c>
      <c r="C31" s="17" t="s">
        <v>42</v>
      </c>
    </row>
    <row r="32" spans="1:3" ht="34" x14ac:dyDescent="0.2">
      <c r="A32" s="1" t="s">
        <v>13</v>
      </c>
      <c r="B32" s="27">
        <f>E97</f>
        <v>42304</v>
      </c>
      <c r="C32" s="17" t="s">
        <v>43</v>
      </c>
    </row>
    <row r="33" spans="1:3" x14ac:dyDescent="0.2">
      <c r="A33" s="15"/>
      <c r="B33" s="27"/>
      <c r="C33" s="11"/>
    </row>
    <row r="34" spans="1:3" x14ac:dyDescent="0.2">
      <c r="A34" s="1" t="s">
        <v>14</v>
      </c>
      <c r="B34" s="27"/>
      <c r="C34" s="11"/>
    </row>
    <row r="35" spans="1:3" x14ac:dyDescent="0.2">
      <c r="A35" s="15"/>
      <c r="B35" s="27"/>
      <c r="C35" s="11"/>
    </row>
    <row r="36" spans="1:3" ht="51" x14ac:dyDescent="0.2">
      <c r="A36" s="15" t="s">
        <v>15</v>
      </c>
      <c r="B36" s="27">
        <f>-81705+64855</f>
        <v>-16850</v>
      </c>
      <c r="C36" s="17" t="s">
        <v>56</v>
      </c>
    </row>
    <row r="37" spans="1:3" x14ac:dyDescent="0.2">
      <c r="A37" s="15" t="s">
        <v>16</v>
      </c>
      <c r="B37" s="27"/>
      <c r="C37" s="11"/>
    </row>
    <row r="38" spans="1:3" x14ac:dyDescent="0.2">
      <c r="A38" s="15"/>
      <c r="B38" s="27"/>
      <c r="C38" s="11"/>
    </row>
    <row r="39" spans="1:3" x14ac:dyDescent="0.2">
      <c r="A39" s="15" t="s">
        <v>17</v>
      </c>
      <c r="B39" s="27"/>
      <c r="C39" s="11"/>
    </row>
    <row r="40" spans="1:3" ht="34" x14ac:dyDescent="0.2">
      <c r="A40" s="15" t="s">
        <v>44</v>
      </c>
      <c r="B40" s="27">
        <v>214</v>
      </c>
      <c r="C40" s="17" t="s">
        <v>42</v>
      </c>
    </row>
    <row r="41" spans="1:3" x14ac:dyDescent="0.2">
      <c r="A41" s="15" t="s">
        <v>19</v>
      </c>
      <c r="B41" s="27"/>
      <c r="C41" s="11"/>
    </row>
    <row r="42" spans="1:3" x14ac:dyDescent="0.2">
      <c r="A42" s="15" t="s">
        <v>20</v>
      </c>
      <c r="B42" s="27"/>
      <c r="C42" s="11"/>
    </row>
    <row r="43" spans="1:3" x14ac:dyDescent="0.2">
      <c r="A43" s="15"/>
      <c r="B43" s="27"/>
      <c r="C43" s="11"/>
    </row>
    <row r="44" spans="1:3" x14ac:dyDescent="0.2">
      <c r="A44" s="15" t="s">
        <v>21</v>
      </c>
      <c r="B44" s="27"/>
      <c r="C44" s="17"/>
    </row>
    <row r="45" spans="1:3" x14ac:dyDescent="0.2">
      <c r="A45" s="15" t="s">
        <v>22</v>
      </c>
      <c r="B45" s="27"/>
      <c r="C45" s="11"/>
    </row>
    <row r="46" spans="1:3" x14ac:dyDescent="0.2">
      <c r="A46" s="15" t="s">
        <v>23</v>
      </c>
      <c r="B46" s="27"/>
      <c r="C46" s="17"/>
    </row>
    <row r="47" spans="1:3" ht="34" x14ac:dyDescent="0.2">
      <c r="A47" s="15" t="s">
        <v>24</v>
      </c>
      <c r="B47" s="27">
        <v>424</v>
      </c>
      <c r="C47" s="17" t="s">
        <v>42</v>
      </c>
    </row>
    <row r="48" spans="1:3" x14ac:dyDescent="0.2">
      <c r="A48" s="15"/>
      <c r="B48" s="27"/>
      <c r="C48" s="11"/>
    </row>
    <row r="49" spans="1:3" ht="34" x14ac:dyDescent="0.2">
      <c r="A49" s="15" t="s">
        <v>25</v>
      </c>
      <c r="B49" s="27">
        <f>563+62332</f>
        <v>62895</v>
      </c>
      <c r="C49" s="17" t="s">
        <v>42</v>
      </c>
    </row>
    <row r="50" spans="1:3" x14ac:dyDescent="0.2">
      <c r="A50" s="15"/>
      <c r="B50" s="27"/>
      <c r="C50" s="11"/>
    </row>
    <row r="51" spans="1:3" x14ac:dyDescent="0.2">
      <c r="A51" s="15" t="s">
        <v>27</v>
      </c>
      <c r="B51" s="27">
        <f>SUM(B36:B49)</f>
        <v>46683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9</v>
      </c>
      <c r="B53" s="32">
        <f>B32+B51</f>
        <v>88987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28</v>
      </c>
      <c r="B56" s="35">
        <f>ROUND((B20/B30),1)</f>
        <v>4.3</v>
      </c>
      <c r="C56" s="10"/>
    </row>
    <row r="57" spans="1:3" x14ac:dyDescent="0.2">
      <c r="A57" s="34" t="s">
        <v>29</v>
      </c>
      <c r="B57" s="35">
        <f>ROUND((B20/B32),1)</f>
        <v>22.2</v>
      </c>
      <c r="C57" s="10"/>
    </row>
    <row r="58" spans="1:3" x14ac:dyDescent="0.2">
      <c r="A58" s="34" t="s">
        <v>31</v>
      </c>
      <c r="B58" s="35">
        <f>ROUND((B20/B53),1)</f>
        <v>10.6</v>
      </c>
      <c r="C58" s="10"/>
    </row>
    <row r="61" spans="1:3" x14ac:dyDescent="0.2">
      <c r="A61" s="7" t="s">
        <v>32</v>
      </c>
      <c r="B61" s="8"/>
      <c r="C61" s="9"/>
    </row>
    <row r="62" spans="1:3" x14ac:dyDescent="0.2">
      <c r="C62" s="10"/>
    </row>
    <row r="63" spans="1:3" x14ac:dyDescent="0.2">
      <c r="A63" s="15" t="s">
        <v>45</v>
      </c>
    </row>
    <row r="64" spans="1:3" x14ac:dyDescent="0.2">
      <c r="A64" t="s">
        <v>46</v>
      </c>
    </row>
    <row r="65" spans="1:3" x14ac:dyDescent="0.2">
      <c r="A65" t="s">
        <v>47</v>
      </c>
    </row>
    <row r="66" spans="1:3" x14ac:dyDescent="0.2">
      <c r="A66" s="15" t="s">
        <v>48</v>
      </c>
    </row>
    <row r="67" spans="1:3" x14ac:dyDescent="0.2">
      <c r="C67" s="11"/>
    </row>
    <row r="68" spans="1:3" x14ac:dyDescent="0.2">
      <c r="A68" s="38"/>
      <c r="B68" s="38"/>
      <c r="C68" s="9"/>
    </row>
    <row r="69" spans="1:3" x14ac:dyDescent="0.2">
      <c r="C69" s="39"/>
    </row>
    <row r="70" spans="1:3" x14ac:dyDescent="0.2">
      <c r="C70" s="39"/>
    </row>
    <row r="71" spans="1:3" x14ac:dyDescent="0.2">
      <c r="B71" s="3" t="s">
        <v>2</v>
      </c>
    </row>
    <row r="72" spans="1:3" x14ac:dyDescent="0.2">
      <c r="B72" s="3"/>
    </row>
    <row r="73" spans="1:3" x14ac:dyDescent="0.2">
      <c r="B73" s="5" t="s">
        <v>4</v>
      </c>
    </row>
    <row r="74" spans="1:3" x14ac:dyDescent="0.2">
      <c r="B74" s="5"/>
    </row>
    <row r="75" spans="1:3" x14ac:dyDescent="0.2">
      <c r="B75" s="40">
        <v>44926</v>
      </c>
    </row>
    <row r="76" spans="1:3" x14ac:dyDescent="0.2">
      <c r="A76" s="2" t="s">
        <v>41</v>
      </c>
      <c r="B76" s="5"/>
    </row>
    <row r="77" spans="1:3" x14ac:dyDescent="0.2">
      <c r="A77" s="41"/>
      <c r="B77" s="5"/>
    </row>
    <row r="79" spans="1:3" ht="34" x14ac:dyDescent="0.2">
      <c r="A79" s="15" t="s">
        <v>33</v>
      </c>
      <c r="B79" s="16">
        <v>25684</v>
      </c>
      <c r="C79" s="17" t="s">
        <v>42</v>
      </c>
    </row>
    <row r="80" spans="1:3" ht="51" x14ac:dyDescent="0.2">
      <c r="A80" s="17" t="s">
        <v>49</v>
      </c>
      <c r="B80" s="16">
        <v>-118300</v>
      </c>
      <c r="C80" s="17" t="s">
        <v>57</v>
      </c>
    </row>
    <row r="81" spans="1:9" ht="34" x14ac:dyDescent="0.2">
      <c r="A81" s="15" t="s">
        <v>50</v>
      </c>
      <c r="B81" s="16">
        <v>-513436</v>
      </c>
      <c r="C81" s="17" t="s">
        <v>42</v>
      </c>
    </row>
    <row r="82" spans="1:9" ht="34" x14ac:dyDescent="0.2">
      <c r="A82" t="s">
        <v>34</v>
      </c>
      <c r="B82" s="18">
        <v>-4265</v>
      </c>
      <c r="C82" s="17" t="s">
        <v>42</v>
      </c>
    </row>
    <row r="83" spans="1:9" x14ac:dyDescent="0.2">
      <c r="A83" s="2" t="s">
        <v>51</v>
      </c>
      <c r="B83" s="42">
        <f>SUM(B79:B82)</f>
        <v>-610317</v>
      </c>
    </row>
    <row r="86" spans="1:9" x14ac:dyDescent="0.2">
      <c r="A86" s="43" t="s">
        <v>35</v>
      </c>
    </row>
    <row r="87" spans="1:9" x14ac:dyDescent="0.2">
      <c r="D87" s="2" t="str">
        <f>B1</f>
        <v>Hamsard 3352 Limited (Tusker)</v>
      </c>
    </row>
    <row r="88" spans="1:9" x14ac:dyDescent="0.2">
      <c r="D88" s="2" t="s">
        <v>52</v>
      </c>
    </row>
    <row r="89" spans="1:9" x14ac:dyDescent="0.2">
      <c r="E89" s="3" t="s">
        <v>2</v>
      </c>
    </row>
    <row r="90" spans="1:9" x14ac:dyDescent="0.2">
      <c r="E90" s="3"/>
      <c r="F90" s="17"/>
      <c r="G90" s="17"/>
      <c r="H90" s="17"/>
      <c r="I90" s="17"/>
    </row>
    <row r="91" spans="1:9" x14ac:dyDescent="0.2">
      <c r="E91" s="5" t="s">
        <v>4</v>
      </c>
    </row>
    <row r="93" spans="1:9" x14ac:dyDescent="0.2">
      <c r="D93" t="s">
        <v>11</v>
      </c>
      <c r="E93" s="44">
        <f>B30</f>
        <v>217719</v>
      </c>
    </row>
    <row r="94" spans="1:9" x14ac:dyDescent="0.2">
      <c r="D94" t="s">
        <v>53</v>
      </c>
      <c r="E94" s="45">
        <v>153291</v>
      </c>
    </row>
    <row r="95" spans="1:9" x14ac:dyDescent="0.2">
      <c r="D95" s="2" t="s">
        <v>54</v>
      </c>
      <c r="E95" s="46">
        <f>E93-E94</f>
        <v>64428</v>
      </c>
    </row>
    <row r="96" spans="1:9" ht="34" x14ac:dyDescent="0.2">
      <c r="D96" s="47" t="s">
        <v>55</v>
      </c>
      <c r="E96" s="45">
        <v>22124</v>
      </c>
    </row>
    <row r="97" spans="4:5" ht="17" thickBot="1" x14ac:dyDescent="0.25">
      <c r="D97" s="2" t="s">
        <v>52</v>
      </c>
      <c r="E97" s="48">
        <f>E95-E96</f>
        <v>42304</v>
      </c>
    </row>
    <row r="98" spans="4:5" ht="17" thickTop="1" x14ac:dyDescent="0.2"/>
    <row r="99" spans="4:5" x14ac:dyDescent="0.2">
      <c r="D99" t="s">
        <v>42</v>
      </c>
    </row>
    <row r="101" spans="4:5" x14ac:dyDescent="0.2">
      <c r="D101" s="43" t="s">
        <v>35</v>
      </c>
    </row>
  </sheetData>
  <pageMargins left="0.7" right="0.7" top="0.75" bottom="0.75" header="0.3" footer="0.3"/>
  <pageSetup paperSize="9" scale="3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6B01B-E3F8-634F-BA5B-213C89C0FEC5}">
  <dimension ref="A1:J8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58</v>
      </c>
      <c r="C1" s="1"/>
      <c r="D1" s="1"/>
    </row>
    <row r="2" spans="1:4" x14ac:dyDescent="0.2">
      <c r="A2" s="2"/>
    </row>
    <row r="3" spans="1:4" x14ac:dyDescent="0.2">
      <c r="A3" s="2" t="s">
        <v>1</v>
      </c>
      <c r="B3" s="3" t="s">
        <v>2</v>
      </c>
      <c r="C3" s="3" t="s">
        <v>2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3</v>
      </c>
      <c r="B5" s="5" t="s">
        <v>4</v>
      </c>
      <c r="C5" s="5" t="s">
        <v>4</v>
      </c>
    </row>
    <row r="6" spans="1:4" x14ac:dyDescent="0.2">
      <c r="A6" s="2"/>
      <c r="B6" s="6"/>
      <c r="C6" s="6"/>
    </row>
    <row r="7" spans="1:4" x14ac:dyDescent="0.2">
      <c r="A7" s="7" t="s">
        <v>5</v>
      </c>
      <c r="B7" s="8"/>
      <c r="C7" s="8"/>
      <c r="D7" s="9"/>
    </row>
    <row r="8" spans="1:4" x14ac:dyDescent="0.2">
      <c r="A8" s="2" t="s">
        <v>6</v>
      </c>
      <c r="B8" s="10"/>
      <c r="C8" s="10"/>
      <c r="D8" s="11"/>
    </row>
    <row r="9" spans="1:4" x14ac:dyDescent="0.2">
      <c r="A9" s="12">
        <v>45208</v>
      </c>
      <c r="B9" s="10"/>
      <c r="C9" s="10"/>
      <c r="D9" s="11"/>
    </row>
    <row r="10" spans="1:4" x14ac:dyDescent="0.2">
      <c r="A10" s="14"/>
      <c r="B10" s="10"/>
      <c r="C10" s="10"/>
      <c r="D10" s="11"/>
    </row>
    <row r="11" spans="1:4" x14ac:dyDescent="0.2">
      <c r="A11" s="14"/>
      <c r="B11" s="10"/>
      <c r="C11" s="10"/>
      <c r="D11" s="11"/>
    </row>
    <row r="12" spans="1:4" ht="17" x14ac:dyDescent="0.2">
      <c r="A12" s="15" t="s">
        <v>37</v>
      </c>
      <c r="B12" s="16">
        <v>10000</v>
      </c>
      <c r="C12" s="16"/>
      <c r="D12" s="17" t="s">
        <v>59</v>
      </c>
    </row>
    <row r="13" spans="1:4" x14ac:dyDescent="0.2">
      <c r="A13" s="15"/>
      <c r="B13" s="16"/>
      <c r="C13" s="16"/>
      <c r="D13" s="17"/>
    </row>
    <row r="14" spans="1:4" x14ac:dyDescent="0.2">
      <c r="A14" s="15"/>
      <c r="B14" s="16"/>
      <c r="C14" s="16"/>
      <c r="D14" s="17"/>
    </row>
    <row r="15" spans="1:4" x14ac:dyDescent="0.2">
      <c r="A15" s="19" t="s">
        <v>7</v>
      </c>
      <c r="B15" s="16"/>
      <c r="C15" s="16"/>
      <c r="D15" s="17"/>
    </row>
    <row r="16" spans="1:4" x14ac:dyDescent="0.2">
      <c r="A16" s="15"/>
      <c r="B16" s="16"/>
      <c r="C16" s="16"/>
      <c r="D16" s="17"/>
    </row>
    <row r="17" spans="1:4" ht="17" x14ac:dyDescent="0.2">
      <c r="A17" s="15" t="s">
        <v>60</v>
      </c>
      <c r="B17" s="16">
        <f>-B80</f>
        <v>10200</v>
      </c>
      <c r="C17" s="16"/>
      <c r="D17" s="17" t="s">
        <v>59</v>
      </c>
    </row>
    <row r="18" spans="1:4" x14ac:dyDescent="0.2">
      <c r="A18" s="15"/>
      <c r="B18" s="16"/>
      <c r="C18" s="16"/>
      <c r="D18" s="17"/>
    </row>
    <row r="19" spans="1:4" x14ac:dyDescent="0.2">
      <c r="A19" s="4"/>
      <c r="B19" s="10"/>
      <c r="C19" s="10"/>
    </row>
    <row r="20" spans="1:4" x14ac:dyDescent="0.2">
      <c r="A20" s="20" t="s">
        <v>8</v>
      </c>
      <c r="B20" s="21">
        <f>B12-B80</f>
        <v>20200</v>
      </c>
      <c r="C20" s="21"/>
      <c r="D20" s="22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9</v>
      </c>
      <c r="B23" s="7"/>
      <c r="C23" s="7"/>
      <c r="D23" s="23"/>
    </row>
    <row r="24" spans="1:4" x14ac:dyDescent="0.2">
      <c r="A24" s="2" t="s">
        <v>10</v>
      </c>
      <c r="B24" s="3"/>
      <c r="C24" s="3"/>
      <c r="D24" s="24"/>
    </row>
    <row r="25" spans="1:4" x14ac:dyDescent="0.2">
      <c r="A25" s="12">
        <v>45169</v>
      </c>
      <c r="B25" s="25"/>
      <c r="C25" s="25"/>
      <c r="D25" s="25"/>
    </row>
    <row r="26" spans="1:4" x14ac:dyDescent="0.2">
      <c r="A26" s="14"/>
      <c r="B26" s="3" t="s">
        <v>61</v>
      </c>
      <c r="C26" s="3" t="s">
        <v>62</v>
      </c>
      <c r="D26" s="25"/>
    </row>
    <row r="27" spans="1:4" x14ac:dyDescent="0.2">
      <c r="A27" s="2" t="s">
        <v>41</v>
      </c>
      <c r="B27" s="3"/>
      <c r="C27" s="3" t="s">
        <v>63</v>
      </c>
      <c r="D27" s="25"/>
    </row>
    <row r="28" spans="1:4" x14ac:dyDescent="0.2">
      <c r="A28" s="13"/>
      <c r="B28" s="25"/>
      <c r="C28" s="25"/>
      <c r="D28" s="13"/>
    </row>
    <row r="29" spans="1:4" x14ac:dyDescent="0.2">
      <c r="A29" s="14"/>
      <c r="B29" s="25"/>
      <c r="C29" s="25"/>
      <c r="D29" s="25"/>
    </row>
    <row r="30" spans="1:4" ht="17" x14ac:dyDescent="0.2">
      <c r="A30" s="15" t="s">
        <v>11</v>
      </c>
      <c r="B30" s="27">
        <f>C30/10*12</f>
        <v>7080</v>
      </c>
      <c r="C30" s="27">
        <f>5900</f>
        <v>5900</v>
      </c>
      <c r="D30" s="17" t="s">
        <v>59</v>
      </c>
    </row>
    <row r="31" spans="1:4" hidden="1" x14ac:dyDescent="0.2">
      <c r="A31" s="15" t="s">
        <v>12</v>
      </c>
      <c r="B31" s="27"/>
      <c r="C31" s="27"/>
      <c r="D31" s="17"/>
    </row>
    <row r="32" spans="1:4" hidden="1" x14ac:dyDescent="0.2">
      <c r="A32" s="1" t="s">
        <v>13</v>
      </c>
      <c r="B32" s="27"/>
      <c r="C32" s="27"/>
      <c r="D32" s="17"/>
    </row>
    <row r="33" spans="1:4" hidden="1" x14ac:dyDescent="0.2">
      <c r="A33" s="15"/>
      <c r="B33" s="27"/>
      <c r="C33" s="27"/>
      <c r="D33" s="11"/>
    </row>
    <row r="34" spans="1:4" hidden="1" x14ac:dyDescent="0.2">
      <c r="A34" s="1" t="s">
        <v>14</v>
      </c>
      <c r="B34" s="27"/>
      <c r="C34" s="27"/>
      <c r="D34" s="11"/>
    </row>
    <row r="35" spans="1:4" hidden="1" x14ac:dyDescent="0.2">
      <c r="A35" s="15"/>
      <c r="B35" s="27"/>
      <c r="C35" s="27"/>
      <c r="D35" s="11"/>
    </row>
    <row r="36" spans="1:4" hidden="1" x14ac:dyDescent="0.2">
      <c r="A36" s="15" t="s">
        <v>15</v>
      </c>
      <c r="B36" s="27"/>
      <c r="C36" s="27"/>
      <c r="D36" s="17"/>
    </row>
    <row r="37" spans="1:4" hidden="1" x14ac:dyDescent="0.2">
      <c r="A37" s="15" t="s">
        <v>16</v>
      </c>
      <c r="B37" s="27"/>
      <c r="C37" s="27"/>
      <c r="D37" s="11"/>
    </row>
    <row r="38" spans="1:4" hidden="1" x14ac:dyDescent="0.2">
      <c r="A38" s="15"/>
      <c r="B38" s="27"/>
      <c r="C38" s="27"/>
      <c r="D38" s="11"/>
    </row>
    <row r="39" spans="1:4" hidden="1" x14ac:dyDescent="0.2">
      <c r="A39" s="15" t="s">
        <v>17</v>
      </c>
      <c r="B39" s="27"/>
      <c r="C39" s="27"/>
      <c r="D39" s="11"/>
    </row>
    <row r="40" spans="1:4" hidden="1" x14ac:dyDescent="0.2">
      <c r="A40" s="15" t="s">
        <v>18</v>
      </c>
      <c r="B40" s="27"/>
      <c r="C40" s="27"/>
      <c r="D40" s="17"/>
    </row>
    <row r="41" spans="1:4" hidden="1" x14ac:dyDescent="0.2">
      <c r="A41" s="15" t="s">
        <v>19</v>
      </c>
      <c r="B41" s="27"/>
      <c r="C41" s="27"/>
      <c r="D41" s="11"/>
    </row>
    <row r="42" spans="1:4" hidden="1" x14ac:dyDescent="0.2">
      <c r="A42" s="15" t="s">
        <v>20</v>
      </c>
      <c r="B42" s="27"/>
      <c r="C42" s="27"/>
      <c r="D42" s="11"/>
    </row>
    <row r="43" spans="1:4" hidden="1" x14ac:dyDescent="0.2">
      <c r="A43" s="15"/>
      <c r="B43" s="27"/>
      <c r="C43" s="27"/>
      <c r="D43" s="11"/>
    </row>
    <row r="44" spans="1:4" hidden="1" x14ac:dyDescent="0.2">
      <c r="A44" s="15" t="s">
        <v>21</v>
      </c>
      <c r="B44" s="27"/>
      <c r="C44" s="27"/>
      <c r="D44" s="17"/>
    </row>
    <row r="45" spans="1:4" hidden="1" x14ac:dyDescent="0.2">
      <c r="A45" s="15" t="s">
        <v>22</v>
      </c>
      <c r="B45" s="27"/>
      <c r="C45" s="27"/>
      <c r="D45" s="11"/>
    </row>
    <row r="46" spans="1:4" hidden="1" x14ac:dyDescent="0.2">
      <c r="A46" s="15" t="s">
        <v>23</v>
      </c>
      <c r="B46" s="27"/>
      <c r="C46" s="27"/>
      <c r="D46" s="17"/>
    </row>
    <row r="47" spans="1:4" hidden="1" x14ac:dyDescent="0.2">
      <c r="A47" s="15" t="s">
        <v>24</v>
      </c>
      <c r="B47" s="27"/>
      <c r="C47" s="27"/>
      <c r="D47" s="17"/>
    </row>
    <row r="48" spans="1:4" hidden="1" x14ac:dyDescent="0.2">
      <c r="A48" s="15"/>
      <c r="B48" s="27"/>
      <c r="C48" s="27"/>
      <c r="D48" s="11"/>
    </row>
    <row r="49" spans="1:4" ht="17" hidden="1" x14ac:dyDescent="0.2">
      <c r="A49" s="15" t="s">
        <v>25</v>
      </c>
      <c r="B49" s="27">
        <v>0</v>
      </c>
      <c r="C49" s="27"/>
      <c r="D49" s="17" t="s">
        <v>26</v>
      </c>
    </row>
    <row r="50" spans="1:4" hidden="1" x14ac:dyDescent="0.2">
      <c r="A50" s="15"/>
      <c r="B50" s="27"/>
      <c r="C50" s="27"/>
      <c r="D50" s="11"/>
    </row>
    <row r="51" spans="1:4" hidden="1" x14ac:dyDescent="0.2">
      <c r="A51" s="15" t="s">
        <v>27</v>
      </c>
      <c r="B51" s="27">
        <f>SUM(B36:B49)</f>
        <v>0</v>
      </c>
      <c r="C51" s="27"/>
      <c r="D51" s="11"/>
    </row>
    <row r="52" spans="1:4" hidden="1" x14ac:dyDescent="0.2">
      <c r="A52" s="28"/>
      <c r="B52" s="29"/>
      <c r="C52" s="29"/>
      <c r="D52" s="30"/>
    </row>
    <row r="53" spans="1:4" hidden="1" x14ac:dyDescent="0.2">
      <c r="A53" s="31" t="s">
        <v>9</v>
      </c>
      <c r="B53" s="32">
        <f>B32+B51</f>
        <v>0</v>
      </c>
      <c r="C53" s="32"/>
      <c r="D53" s="33"/>
    </row>
    <row r="54" spans="1:4" x14ac:dyDescent="0.2">
      <c r="B54" s="10"/>
      <c r="C54" s="10"/>
      <c r="D54" s="11"/>
    </row>
    <row r="55" spans="1:4" x14ac:dyDescent="0.2">
      <c r="B55" s="3"/>
      <c r="C55" s="3"/>
      <c r="D55" s="10"/>
    </row>
    <row r="56" spans="1:4" x14ac:dyDescent="0.2">
      <c r="A56" s="34" t="s">
        <v>28</v>
      </c>
      <c r="B56" s="35">
        <f>ROUND((B20/B30),1)</f>
        <v>2.9</v>
      </c>
      <c r="C56" s="36"/>
      <c r="D56" s="10"/>
    </row>
    <row r="57" spans="1:4" x14ac:dyDescent="0.2">
      <c r="A57" s="34" t="s">
        <v>29</v>
      </c>
      <c r="B57" s="37" t="s">
        <v>30</v>
      </c>
      <c r="C57" s="36"/>
      <c r="D57" s="10"/>
    </row>
    <row r="58" spans="1:4" x14ac:dyDescent="0.2">
      <c r="A58" s="34" t="s">
        <v>31</v>
      </c>
      <c r="B58" s="37" t="s">
        <v>30</v>
      </c>
      <c r="C58" s="36"/>
      <c r="D58" s="10"/>
    </row>
    <row r="61" spans="1:4" x14ac:dyDescent="0.2">
      <c r="A61" s="7" t="s">
        <v>32</v>
      </c>
      <c r="B61" s="8"/>
      <c r="C61" s="8"/>
      <c r="D61" s="9"/>
    </row>
    <row r="62" spans="1:4" x14ac:dyDescent="0.2">
      <c r="D62" s="10"/>
    </row>
    <row r="63" spans="1:4" x14ac:dyDescent="0.2">
      <c r="A63" s="15" t="s">
        <v>64</v>
      </c>
    </row>
    <row r="64" spans="1:4" x14ac:dyDescent="0.2">
      <c r="A64" s="15" t="s">
        <v>65</v>
      </c>
    </row>
    <row r="65" spans="1:4" x14ac:dyDescent="0.2">
      <c r="D65" s="11"/>
    </row>
    <row r="66" spans="1:4" x14ac:dyDescent="0.2">
      <c r="A66" s="38"/>
      <c r="B66" s="38"/>
      <c r="C66" s="38"/>
      <c r="D66" s="9"/>
    </row>
    <row r="67" spans="1:4" x14ac:dyDescent="0.2">
      <c r="D67" s="39"/>
    </row>
    <row r="68" spans="1:4" x14ac:dyDescent="0.2">
      <c r="D68" s="39"/>
    </row>
    <row r="69" spans="1:4" x14ac:dyDescent="0.2">
      <c r="B69" s="3" t="s">
        <v>2</v>
      </c>
      <c r="C69" s="3"/>
    </row>
    <row r="70" spans="1:4" x14ac:dyDescent="0.2">
      <c r="B70" s="3"/>
      <c r="C70" s="3"/>
    </row>
    <row r="71" spans="1:4" x14ac:dyDescent="0.2">
      <c r="B71" s="5" t="s">
        <v>4</v>
      </c>
      <c r="C71" s="5"/>
    </row>
    <row r="72" spans="1:4" x14ac:dyDescent="0.2">
      <c r="B72" s="5"/>
      <c r="C72" s="5"/>
    </row>
    <row r="73" spans="1:4" x14ac:dyDescent="0.2">
      <c r="B73" s="40">
        <v>45208</v>
      </c>
      <c r="C73" s="40"/>
    </row>
    <row r="74" spans="1:4" x14ac:dyDescent="0.2">
      <c r="A74" s="2" t="s">
        <v>41</v>
      </c>
      <c r="B74" s="5"/>
      <c r="C74" s="5"/>
    </row>
    <row r="75" spans="1:4" x14ac:dyDescent="0.2">
      <c r="A75" s="41"/>
      <c r="B75" s="5"/>
      <c r="C75" s="5"/>
    </row>
    <row r="77" spans="1:4" x14ac:dyDescent="0.2">
      <c r="A77" s="15" t="s">
        <v>33</v>
      </c>
      <c r="B77" s="16"/>
      <c r="C77" s="16"/>
    </row>
    <row r="78" spans="1:4" ht="17" x14ac:dyDescent="0.2">
      <c r="A78" s="15" t="s">
        <v>66</v>
      </c>
      <c r="B78" s="16">
        <v>-10200</v>
      </c>
      <c r="C78" s="16"/>
      <c r="D78" s="17" t="s">
        <v>59</v>
      </c>
    </row>
    <row r="79" spans="1:4" x14ac:dyDescent="0.2">
      <c r="A79" t="s">
        <v>34</v>
      </c>
      <c r="B79" s="29"/>
      <c r="C79" s="49"/>
      <c r="D79" s="17"/>
    </row>
    <row r="80" spans="1:4" x14ac:dyDescent="0.2">
      <c r="A80" s="2" t="s">
        <v>66</v>
      </c>
      <c r="B80" s="42">
        <f>SUM(B77:B79)</f>
        <v>-10200</v>
      </c>
      <c r="C80" s="42"/>
    </row>
    <row r="83" spans="1:10" x14ac:dyDescent="0.2">
      <c r="A83" s="43" t="s">
        <v>35</v>
      </c>
    </row>
    <row r="87" spans="1:10" x14ac:dyDescent="0.2">
      <c r="F87" s="17"/>
      <c r="G87" s="17"/>
      <c r="H87" s="17"/>
      <c r="I87" s="17"/>
      <c r="J87" s="17"/>
    </row>
  </sheetData>
  <sheetProtection algorithmName="SHA-512" hashValue="z2P9ON9VH/xz7diSORZam5xTL3Jd5EOAhu7SozWTl4Zol0YmJFQuOFqROiGe29xfVPY9zydN+xemaF+Wp6+Y/A==" saltValue="bMWCbTO6JopMzXjYmqlSNw==" spinCount="100000" sheet="1" objects="1" scenarios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Hamsard 3352 210223</vt:lpstr>
      <vt:lpstr>Green Power Hire 091023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Constantine Mossios</cp:lastModifiedBy>
  <dcterms:created xsi:type="dcterms:W3CDTF">2024-05-10T13:07:59Z</dcterms:created>
  <dcterms:modified xsi:type="dcterms:W3CDTF">2024-05-13T12:39:41Z</dcterms:modified>
</cp:coreProperties>
</file>