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4 Publication/BVB Insights 2024 with Supporting Calculations/Telecommunications/"/>
    </mc:Choice>
  </mc:AlternateContent>
  <xr:revisionPtr revIDLastSave="0" documentId="13_ncr:1_{0271014C-F2CF-0B46-932E-34CD36F3E7CC}" xr6:coauthVersionLast="47" xr6:coauthVersionMax="47" xr10:uidLastSave="{00000000-0000-0000-0000-000000000000}"/>
  <workbookProtection workbookAlgorithmName="SHA-512" workbookHashValue="08Blrd+78+R+6rKqe8fvlAMC/Pm59/9KiODVbwU7vNLjmXP83ap+ga0JjvdBeh91R8vr0f9/H1M7//tYAdjnNA==" workbookSaltValue="OFiiUh7hYaDioSs7V3zFgg==" workbookSpinCount="100000" lockStructure="1"/>
  <bookViews>
    <workbookView xWindow="780" yWindow="1000" windowWidth="27640" windowHeight="15780" xr2:uid="{340D48F0-C336-EA40-B445-27C938DE485D}"/>
  </bookViews>
  <sheets>
    <sheet name="Eagle Newco 020823" sheetId="1" r:id="rId1"/>
    <sheet name="TalkTalk Business Direct 290923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1" i="2" l="1"/>
  <c r="B20" i="2" s="1"/>
  <c r="B51" i="2"/>
  <c r="B53" i="2" s="1"/>
  <c r="B17" i="2"/>
  <c r="B58" i="2" l="1"/>
  <c r="B56" i="2"/>
  <c r="C84" i="1" l="1"/>
  <c r="B81" i="1"/>
  <c r="B84" i="1" s="1"/>
  <c r="B20" i="1" s="1"/>
  <c r="A79" i="1"/>
  <c r="A31" i="1"/>
  <c r="B56" i="1" s="1"/>
  <c r="B15" i="1"/>
  <c r="B23" i="1" l="1"/>
  <c r="B61" i="1" s="1"/>
  <c r="B33" i="1"/>
  <c r="B59" i="1" l="1"/>
</calcChain>
</file>

<file path=xl/sharedStrings.xml><?xml version="1.0" encoding="utf-8"?>
<sst xmlns="http://schemas.openxmlformats.org/spreadsheetml/2006/main" count="114" uniqueCount="56">
  <si>
    <t>Target Company</t>
  </si>
  <si>
    <t>Eagle Newco Limited</t>
  </si>
  <si>
    <t>Currency</t>
  </si>
  <si>
    <t>GBP</t>
  </si>
  <si>
    <t>AUD</t>
  </si>
  <si>
    <t>Display</t>
  </si>
  <si>
    <t>000s</t>
  </si>
  <si>
    <t>Enterprise Value</t>
  </si>
  <si>
    <t>Date Completed:</t>
  </si>
  <si>
    <t>AUD/GBP Exchange Rate:</t>
  </si>
  <si>
    <t>Source: www.oanda.com - as at 02/08/2023</t>
  </si>
  <si>
    <t>Consideration (GBP)</t>
  </si>
  <si>
    <t>Source: Codan Limited press release dated 21/02/2024; note 13 Acquisitions</t>
  </si>
  <si>
    <t>Adjustments:</t>
  </si>
  <si>
    <t>Cash acquired</t>
  </si>
  <si>
    <t>EV</t>
  </si>
  <si>
    <t>Normalised EBITDA</t>
  </si>
  <si>
    <t>Reporting Date:</t>
  </si>
  <si>
    <t>Revenue</t>
  </si>
  <si>
    <t>Source: Codan Limited press release dated 02/08/2023; approximate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</si>
  <si>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</si>
  <si>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</si>
  <si>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</si>
  <si>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</si>
  <si>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</si>
  <si>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</si>
  <si>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</si>
  <si>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</si>
  <si>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</si>
  <si>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</si>
  <si>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</si>
  <si>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</si>
  <si>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</si>
  <si>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</si>
  <si>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</si>
  <si>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EV/Revenue Multiple</t>
  </si>
  <si>
    <t>EV/EBIT Multiple</t>
  </si>
  <si>
    <t>N/A</t>
  </si>
  <si>
    <t>EV/EBITDA Multiple</t>
  </si>
  <si>
    <t>Source Data</t>
  </si>
  <si>
    <t>Codan Limited press release dated 02/08/2023</t>
  </si>
  <si>
    <t>Codan Limited Annual Report 2023</t>
  </si>
  <si>
    <t>Codan Limited press release dated 21/02/2024</t>
  </si>
  <si>
    <t>Cash and cash Equivalents</t>
  </si>
  <si>
    <t>Debt</t>
  </si>
  <si>
    <t>Lease Liabilities</t>
  </si>
  <si>
    <t>© 2024 Business Valuation Benchmarks Ltd</t>
  </si>
  <si>
    <t>TalkTalk Business Direct Limited</t>
  </si>
  <si>
    <t>Source: TalkTalk Telecom Group Limited news release dated 03/10/2023</t>
  </si>
  <si>
    <t>Cash at bank and on hand - as at 28/02/2022</t>
  </si>
  <si>
    <t>USD/GBP Exchange Rate:</t>
  </si>
  <si>
    <t>Source: TalkTalk Business Direct Limited financial statements for the year ended 28/02/2022</t>
  </si>
  <si>
    <t>TalkTalk Business Direct Limited financial statements for the year ended 28/02/2022</t>
  </si>
  <si>
    <t>TFP Business Direct Limited PSC02 notice dated 03/10/2023</t>
  </si>
  <si>
    <t>TalkTalk Telecom Group Limited news release dated 03/10/2023</t>
  </si>
  <si>
    <t>Cash at bank and on hand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</si>
</sst>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dd/mm/yyyy;@"/>
    <numFmt numFmtId="165" formatCode="#,##0.00000_);[Red]\(#,##0.00000\)"/>
    <numFmt numFmtId="166" formatCode="#,##0.0;[Red]\-#,##0.0"/>
    <numFmt numFmtId="167" formatCode="#,##0.00000;[Red]\-#,##0.00000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4" fontId="0" fillId="0" borderId="0" xfId="0" applyNumberFormat="1" applyAlignment="1">
      <alignment horizontal="left"/>
    </xf>
    <xf numFmtId="165" fontId="0" fillId="0" borderId="0" xfId="1" applyNumberFormat="1" applyFont="1" applyAlignment="1">
      <alignment horizontal="left" vertical="top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165" fontId="0" fillId="0" borderId="0" xfId="0" applyNumberFormat="1" applyAlignment="1">
      <alignment horizontal="left"/>
    </xf>
    <xf numFmtId="38" fontId="0" fillId="0" borderId="0" xfId="1" applyNumberFormat="1" applyFont="1" applyFill="1" applyAlignment="1">
      <alignment vertical="top"/>
    </xf>
    <xf numFmtId="38" fontId="0" fillId="2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vertical="top" wrapText="1"/>
    </xf>
    <xf numFmtId="0" fontId="0" fillId="2" borderId="3" xfId="0" applyFill="1" applyBorder="1"/>
    <xf numFmtId="166" fontId="2" fillId="2" borderId="4" xfId="1" applyNumberFormat="1" applyFont="1" applyFill="1" applyBorder="1"/>
    <xf numFmtId="166" fontId="2" fillId="0" borderId="0" xfId="1" applyNumberFormat="1" applyFont="1" applyFill="1" applyBorder="1"/>
    <xf numFmtId="166" fontId="2" fillId="2" borderId="4" xfId="1" applyNumberFormat="1" applyFont="1" applyFill="1" applyBorder="1" applyAlignment="1">
      <alignment horizontal="right"/>
    </xf>
    <xf numFmtId="0" fontId="0" fillId="2" borderId="1" xfId="0" applyFill="1" applyBorder="1"/>
    <xf numFmtId="40" fontId="0" fillId="0" borderId="0" xfId="1" applyNumberFormat="1" applyFont="1" applyFill="1" applyBorder="1"/>
    <xf numFmtId="164" fontId="2" fillId="0" borderId="0" xfId="0" applyNumberFormat="1" applyFont="1" applyAlignment="1">
      <alignment horizontal="center"/>
    </xf>
    <xf numFmtId="167" fontId="0" fillId="0" borderId="0" xfId="1" applyNumberFormat="1" applyFont="1" applyAlignment="1">
      <alignment horizontal="left"/>
    </xf>
    <xf numFmtId="38" fontId="2" fillId="0" borderId="0" xfId="1" applyNumberFormat="1" applyFont="1"/>
    <xf numFmtId="0" fontId="0" fillId="0" borderId="0" xfId="0" quotePrefix="1"/>
    <xf numFmtId="0" fontId="0" fillId="0" borderId="0" xfId="0" applyAlignment="1">
      <alignment horizontal="left"/>
    </xf>
    <xf numFmtId="40" fontId="0" fillId="2" borderId="1" xfId="1" applyNumberFormat="1" applyFont="1" applyFill="1" applyBorder="1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4359A-C15C-B64E-9CAD-7C3D77AE50B7}">
  <sheetPr>
    <pageSetUpPr fitToPage="1"/>
  </sheetPr>
  <dimension ref="A1:J91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1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4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5</v>
      </c>
      <c r="B5" s="5" t="s">
        <v>6</v>
      </c>
      <c r="C5" s="5" t="s">
        <v>6</v>
      </c>
    </row>
    <row r="6" spans="1:4" x14ac:dyDescent="0.2">
      <c r="A6" s="2"/>
      <c r="B6" s="6"/>
      <c r="C6" s="6"/>
    </row>
    <row r="7" spans="1:4" x14ac:dyDescent="0.2">
      <c r="A7" s="7" t="s">
        <v>7</v>
      </c>
      <c r="B7" s="8"/>
      <c r="C7" s="8"/>
      <c r="D7" s="9"/>
    </row>
    <row r="8" spans="1:4" x14ac:dyDescent="0.2">
      <c r="A8" s="2" t="s">
        <v>8</v>
      </c>
      <c r="B8" s="10"/>
      <c r="C8" s="10"/>
      <c r="D8" s="11"/>
    </row>
    <row r="9" spans="1:4" x14ac:dyDescent="0.2">
      <c r="A9" s="12">
        <v>45140</v>
      </c>
      <c r="B9" s="10"/>
      <c r="C9" s="10"/>
      <c r="D9" s="11"/>
    </row>
    <row r="10" spans="1:4" x14ac:dyDescent="0.2">
      <c r="A10" s="12"/>
      <c r="B10" s="10"/>
      <c r="C10" s="10"/>
      <c r="D10" s="11"/>
    </row>
    <row r="11" spans="1:4" x14ac:dyDescent="0.2">
      <c r="A11" s="2" t="s">
        <v>9</v>
      </c>
      <c r="B11" s="10"/>
      <c r="C11" s="10"/>
      <c r="D11" s="11"/>
    </row>
    <row r="12" spans="1:4" x14ac:dyDescent="0.2">
      <c r="A12" s="13">
        <v>0.51887000000000005</v>
      </c>
      <c r="B12" s="10"/>
      <c r="C12" s="10"/>
      <c r="D12" s="11" t="s">
        <v>10</v>
      </c>
    </row>
    <row r="13" spans="1:4" x14ac:dyDescent="0.2">
      <c r="A13" s="14"/>
      <c r="B13" s="10"/>
      <c r="C13" s="10"/>
      <c r="D13" s="11"/>
    </row>
    <row r="14" spans="1:4" x14ac:dyDescent="0.2">
      <c r="A14" s="14"/>
      <c r="B14" s="10"/>
      <c r="C14" s="10"/>
      <c r="D14" s="11"/>
    </row>
    <row r="15" spans="1:4" ht="17" x14ac:dyDescent="0.2">
      <c r="A15" s="15" t="s">
        <v>11</v>
      </c>
      <c r="B15" s="16">
        <f>C15*A12</f>
        <v>11601.414330000001</v>
      </c>
      <c r="C15" s="16">
        <v>22359</v>
      </c>
      <c r="D15" s="17" t="s">
        <v>12</v>
      </c>
    </row>
    <row r="16" spans="1:4" x14ac:dyDescent="0.2">
      <c r="A16" s="15"/>
      <c r="B16" s="16"/>
      <c r="C16" s="16"/>
      <c r="D16" s="17"/>
    </row>
    <row r="17" spans="1:4" x14ac:dyDescent="0.2">
      <c r="A17" s="15"/>
      <c r="B17" s="16"/>
      <c r="C17" s="16"/>
      <c r="D17" s="17"/>
    </row>
    <row r="18" spans="1:4" x14ac:dyDescent="0.2">
      <c r="A18" s="18" t="s">
        <v>13</v>
      </c>
      <c r="B18" s="16"/>
      <c r="C18" s="16"/>
      <c r="D18" s="17"/>
    </row>
    <row r="19" spans="1:4" x14ac:dyDescent="0.2">
      <c r="A19" s="15"/>
      <c r="B19" s="16"/>
      <c r="C19" s="16"/>
      <c r="D19" s="17"/>
    </row>
    <row r="20" spans="1:4" ht="17" x14ac:dyDescent="0.2">
      <c r="A20" s="15" t="s">
        <v>14</v>
      </c>
      <c r="B20" s="16">
        <f>-B84</f>
        <v>-1271.7503700000002</v>
      </c>
      <c r="C20" s="16"/>
      <c r="D20" s="17" t="s">
        <v>12</v>
      </c>
    </row>
    <row r="21" spans="1:4" x14ac:dyDescent="0.2">
      <c r="A21" s="15"/>
      <c r="B21" s="16"/>
      <c r="C21" s="16"/>
      <c r="D21" s="17"/>
    </row>
    <row r="22" spans="1:4" x14ac:dyDescent="0.2">
      <c r="A22" s="4"/>
      <c r="B22" s="10"/>
      <c r="C22" s="10"/>
    </row>
    <row r="23" spans="1:4" x14ac:dyDescent="0.2">
      <c r="A23" s="19" t="s">
        <v>15</v>
      </c>
      <c r="B23" s="20">
        <f>B15-B84</f>
        <v>10329.663960000002</v>
      </c>
      <c r="C23" s="20"/>
      <c r="D23" s="21"/>
    </row>
    <row r="24" spans="1:4" x14ac:dyDescent="0.2">
      <c r="A24" s="2"/>
    </row>
    <row r="25" spans="1:4" x14ac:dyDescent="0.2">
      <c r="A25" s="2"/>
    </row>
    <row r="26" spans="1:4" x14ac:dyDescent="0.2">
      <c r="A26" s="7" t="s">
        <v>16</v>
      </c>
      <c r="B26" s="7"/>
      <c r="C26" s="7"/>
      <c r="D26" s="22"/>
    </row>
    <row r="27" spans="1:4" x14ac:dyDescent="0.2">
      <c r="A27" s="2" t="s">
        <v>17</v>
      </c>
      <c r="B27" s="3"/>
      <c r="C27" s="3"/>
      <c r="D27" s="23"/>
    </row>
    <row r="28" spans="1:4" x14ac:dyDescent="0.2">
      <c r="A28" s="12">
        <v>45016</v>
      </c>
      <c r="B28" s="24"/>
      <c r="C28" s="24"/>
      <c r="D28" s="24"/>
    </row>
    <row r="29" spans="1:4" x14ac:dyDescent="0.2">
      <c r="A29" s="14"/>
      <c r="B29" s="25"/>
      <c r="C29" s="25"/>
      <c r="D29" s="24"/>
    </row>
    <row r="30" spans="1:4" x14ac:dyDescent="0.2">
      <c r="A30" s="2" t="s">
        <v>9</v>
      </c>
      <c r="B30" s="24"/>
      <c r="C30" s="24"/>
      <c r="D30" s="24"/>
    </row>
    <row r="31" spans="1:4" x14ac:dyDescent="0.2">
      <c r="A31" s="26">
        <f>A12</f>
        <v>0.51887000000000005</v>
      </c>
      <c r="B31" s="24"/>
      <c r="C31" s="24"/>
      <c r="D31" s="11" t="s">
        <v>10</v>
      </c>
    </row>
    <row r="32" spans="1:4" x14ac:dyDescent="0.2">
      <c r="A32" s="14"/>
      <c r="B32" s="24"/>
      <c r="C32" s="24"/>
      <c r="D32" s="24"/>
    </row>
    <row r="33" spans="1:4" ht="17" x14ac:dyDescent="0.2">
      <c r="A33" s="15" t="s">
        <v>18</v>
      </c>
      <c r="B33" s="27">
        <f>C33*A31</f>
        <v>10896.27</v>
      </c>
      <c r="C33" s="27">
        <v>21000</v>
      </c>
      <c r="D33" s="17" t="s">
        <v>19</v>
      </c>
    </row>
    <row r="34" spans="1:4" x14ac:dyDescent="0.2">
      <c r="A34" s="15" t="s">
        <v>20</v>
      </c>
      <c r="B34" s="28"/>
      <c r="C34" s="28"/>
      <c r="D34" s="17"/>
    </row>
    <row r="35" spans="1:4" x14ac:dyDescent="0.2">
      <c r="A35" s="1" t="s">
        <v>21</v>
      </c>
      <c r="B35" s="28"/>
      <c r="C35" s="28"/>
      <c r="D35" s="17"/>
    </row>
    <row r="36" spans="1:4" x14ac:dyDescent="0.2">
      <c r="A36" s="15"/>
      <c r="B36" s="28"/>
      <c r="C36" s="28"/>
      <c r="D36" s="11"/>
    </row>
    <row r="37" spans="1:4" x14ac:dyDescent="0.2">
      <c r="A37" s="1" t="s">
        <v>22</v>
      </c>
      <c r="B37" s="28"/>
      <c r="C37" s="28"/>
      <c r="D37" s="11"/>
    </row>
    <row r="38" spans="1:4" x14ac:dyDescent="0.2">
      <c r="A38" s="15"/>
      <c r="B38" s="28"/>
      <c r="C38" s="28"/>
      <c r="D38" s="11"/>
    </row>
    <row r="39" spans="1:4" x14ac:dyDescent="0.2">
      <c r="A39" s="15" t="s">
        <v>23</v>
      </c>
      <c r="B39" s="28"/>
      <c r="C39" s="28"/>
      <c r="D39" s="17"/>
    </row>
    <row r="40" spans="1:4" x14ac:dyDescent="0.2">
      <c r="A40" s="15" t="s">
        <v>24</v>
      </c>
      <c r="B40" s="28"/>
      <c r="C40" s="28"/>
      <c r="D40" s="11"/>
    </row>
    <row r="41" spans="1:4" x14ac:dyDescent="0.2">
      <c r="A41" s="15"/>
      <c r="B41" s="28"/>
      <c r="C41" s="28"/>
      <c r="D41" s="11"/>
    </row>
    <row r="42" spans="1:4" x14ac:dyDescent="0.2">
      <c r="A42" s="15" t="s">
        <v>25</v>
      </c>
      <c r="B42" s="28"/>
      <c r="C42" s="28"/>
      <c r="D42" s="11"/>
    </row>
    <row r="43" spans="1:4" x14ac:dyDescent="0.2">
      <c r="A43" s="15" t="s">
        <v>26</v>
      </c>
      <c r="B43" s="28"/>
      <c r="C43" s="28"/>
      <c r="D43" s="17"/>
    </row>
    <row r="44" spans="1:4" x14ac:dyDescent="0.2">
      <c r="A44" s="15" t="s">
        <v>27</v>
      </c>
      <c r="B44" s="28"/>
      <c r="C44" s="28"/>
      <c r="D44" s="11"/>
    </row>
    <row r="45" spans="1:4" x14ac:dyDescent="0.2">
      <c r="A45" s="15" t="s">
        <v>28</v>
      </c>
      <c r="B45" s="28"/>
      <c r="C45" s="28"/>
      <c r="D45" s="11"/>
    </row>
    <row r="46" spans="1:4" x14ac:dyDescent="0.2">
      <c r="A46" s="15"/>
      <c r="B46" s="28"/>
      <c r="C46" s="28"/>
      <c r="D46" s="11"/>
    </row>
    <row r="47" spans="1:4" x14ac:dyDescent="0.2">
      <c r="A47" s="15" t="s">
        <v>29</v>
      </c>
      <c r="B47" s="28"/>
      <c r="C47" s="28"/>
      <c r="D47" s="17"/>
    </row>
    <row r="48" spans="1:4" x14ac:dyDescent="0.2">
      <c r="A48" s="15" t="s">
        <v>30</v>
      </c>
      <c r="B48" s="28"/>
      <c r="C48" s="28"/>
      <c r="D48" s="11"/>
    </row>
    <row r="49" spans="1:4" x14ac:dyDescent="0.2">
      <c r="A49" s="15" t="s">
        <v>31</v>
      </c>
      <c r="B49" s="28"/>
      <c r="C49" s="28"/>
      <c r="D49" s="17"/>
    </row>
    <row r="50" spans="1:4" x14ac:dyDescent="0.2">
      <c r="A50" s="15" t="s">
        <v>32</v>
      </c>
      <c r="B50" s="28"/>
      <c r="C50" s="28"/>
      <c r="D50" s="17"/>
    </row>
    <row r="51" spans="1:4" x14ac:dyDescent="0.2">
      <c r="A51" s="15"/>
      <c r="B51" s="28"/>
      <c r="C51" s="28"/>
      <c r="D51" s="11"/>
    </row>
    <row r="52" spans="1:4" x14ac:dyDescent="0.2">
      <c r="A52" s="15" t="s">
        <v>33</v>
      </c>
      <c r="B52" s="28"/>
      <c r="C52" s="28"/>
      <c r="D52" s="17"/>
    </row>
    <row r="53" spans="1:4" x14ac:dyDescent="0.2">
      <c r="A53" s="15"/>
      <c r="B53" s="28"/>
      <c r="C53" s="28"/>
      <c r="D53" s="11"/>
    </row>
    <row r="54" spans="1:4" x14ac:dyDescent="0.2">
      <c r="A54" s="15" t="s">
        <v>34</v>
      </c>
      <c r="B54" s="28"/>
      <c r="C54" s="28"/>
      <c r="D54" s="11"/>
    </row>
    <row r="55" spans="1:4" x14ac:dyDescent="0.2">
      <c r="A55" s="29"/>
      <c r="B55" s="30"/>
      <c r="C55" s="30"/>
      <c r="D55" s="31"/>
    </row>
    <row r="56" spans="1:4" ht="17" x14ac:dyDescent="0.2">
      <c r="A56" s="32" t="s">
        <v>16</v>
      </c>
      <c r="B56" s="33">
        <f>C56*A31</f>
        <v>1556.6100000000001</v>
      </c>
      <c r="C56" s="33">
        <v>3000</v>
      </c>
      <c r="D56" s="34" t="s">
        <v>19</v>
      </c>
    </row>
    <row r="57" spans="1:4" x14ac:dyDescent="0.2">
      <c r="B57" s="10"/>
      <c r="C57" s="10"/>
      <c r="D57" s="11"/>
    </row>
    <row r="58" spans="1:4" x14ac:dyDescent="0.2">
      <c r="B58" s="3"/>
      <c r="C58" s="3"/>
      <c r="D58" s="10"/>
    </row>
    <row r="59" spans="1:4" x14ac:dyDescent="0.2">
      <c r="A59" s="35" t="s">
        <v>35</v>
      </c>
      <c r="B59" s="36">
        <f>ROUND((B23/B33),1)</f>
        <v>0.9</v>
      </c>
      <c r="C59" s="37"/>
      <c r="D59" s="10"/>
    </row>
    <row r="60" spans="1:4" x14ac:dyDescent="0.2">
      <c r="A60" s="35" t="s">
        <v>36</v>
      </c>
      <c r="B60" s="38" t="s">
        <v>37</v>
      </c>
      <c r="C60" s="37"/>
      <c r="D60" s="10"/>
    </row>
    <row r="61" spans="1:4" x14ac:dyDescent="0.2">
      <c r="A61" s="35" t="s">
        <v>38</v>
      </c>
      <c r="B61" s="36">
        <f>ROUND((B23/B56),1)</f>
        <v>6.6</v>
      </c>
      <c r="C61" s="37"/>
      <c r="D61" s="10"/>
    </row>
    <row r="64" spans="1:4" x14ac:dyDescent="0.2">
      <c r="A64" s="7" t="s">
        <v>39</v>
      </c>
      <c r="B64" s="8"/>
      <c r="C64" s="8"/>
      <c r="D64" s="9"/>
    </row>
    <row r="65" spans="1:4" x14ac:dyDescent="0.2">
      <c r="D65" s="10"/>
    </row>
    <row r="66" spans="1:4" x14ac:dyDescent="0.2">
      <c r="A66" s="15" t="s">
        <v>40</v>
      </c>
    </row>
    <row r="67" spans="1:4" x14ac:dyDescent="0.2">
      <c r="A67" s="15" t="s">
        <v>41</v>
      </c>
    </row>
    <row r="68" spans="1:4" x14ac:dyDescent="0.2">
      <c r="A68" t="s">
        <v>42</v>
      </c>
    </row>
    <row r="69" spans="1:4" x14ac:dyDescent="0.2">
      <c r="D69" s="11"/>
    </row>
    <row r="70" spans="1:4" x14ac:dyDescent="0.2">
      <c r="A70" s="39"/>
      <c r="B70" s="39"/>
      <c r="C70" s="39"/>
      <c r="D70" s="9"/>
    </row>
    <row r="71" spans="1:4" x14ac:dyDescent="0.2">
      <c r="D71" s="40"/>
    </row>
    <row r="72" spans="1:4" x14ac:dyDescent="0.2">
      <c r="D72" s="40"/>
    </row>
    <row r="73" spans="1:4" x14ac:dyDescent="0.2">
      <c r="B73" s="3" t="s">
        <v>3</v>
      </c>
      <c r="C73" s="3" t="s">
        <v>4</v>
      </c>
    </row>
    <row r="74" spans="1:4" x14ac:dyDescent="0.2">
      <c r="B74" s="3"/>
      <c r="C74" s="3"/>
    </row>
    <row r="75" spans="1:4" x14ac:dyDescent="0.2">
      <c r="B75" s="5" t="s">
        <v>6</v>
      </c>
      <c r="C75" s="5" t="s">
        <v>6</v>
      </c>
    </row>
    <row r="76" spans="1:4" x14ac:dyDescent="0.2">
      <c r="B76" s="5"/>
      <c r="C76" s="5"/>
    </row>
    <row r="77" spans="1:4" x14ac:dyDescent="0.2">
      <c r="B77" s="41">
        <v>45140</v>
      </c>
      <c r="C77" s="41">
        <v>45140</v>
      </c>
    </row>
    <row r="78" spans="1:4" x14ac:dyDescent="0.2">
      <c r="A78" s="2" t="s">
        <v>9</v>
      </c>
      <c r="B78" s="5"/>
      <c r="C78" s="5"/>
    </row>
    <row r="79" spans="1:4" x14ac:dyDescent="0.2">
      <c r="A79" s="42">
        <f>A12</f>
        <v>0.51887000000000005</v>
      </c>
      <c r="B79" s="5"/>
      <c r="C79" s="5"/>
      <c r="D79" s="11" t="s">
        <v>10</v>
      </c>
    </row>
    <row r="81" spans="1:10" ht="17" x14ac:dyDescent="0.2">
      <c r="A81" s="15" t="s">
        <v>43</v>
      </c>
      <c r="B81" s="16">
        <f>C81*A79</f>
        <v>1271.7503700000002</v>
      </c>
      <c r="C81" s="16">
        <v>2451</v>
      </c>
      <c r="D81" s="17" t="s">
        <v>12</v>
      </c>
    </row>
    <row r="82" spans="1:10" x14ac:dyDescent="0.2">
      <c r="A82" s="15" t="s">
        <v>44</v>
      </c>
      <c r="B82" s="16"/>
      <c r="C82" s="16"/>
      <c r="D82" s="17"/>
    </row>
    <row r="83" spans="1:10" x14ac:dyDescent="0.2">
      <c r="A83" t="s">
        <v>45</v>
      </c>
      <c r="B83" s="30"/>
      <c r="C83" s="30"/>
      <c r="D83" s="17"/>
    </row>
    <row r="84" spans="1:10" x14ac:dyDescent="0.2">
      <c r="A84" s="2" t="s">
        <v>14</v>
      </c>
      <c r="B84" s="43">
        <f>SUM(B81:B83)</f>
        <v>1271.7503700000002</v>
      </c>
      <c r="C84" s="43">
        <f>SUM(C81:C83)</f>
        <v>2451</v>
      </c>
    </row>
    <row r="87" spans="1:10" x14ac:dyDescent="0.2">
      <c r="A87" s="44" t="s">
        <v>46</v>
      </c>
    </row>
    <row r="91" spans="1:10" x14ac:dyDescent="0.2">
      <c r="F91" s="17"/>
      <c r="G91" s="17"/>
      <c r="H91" s="17"/>
      <c r="I91" s="17"/>
      <c r="J91" s="17"/>
    </row>
  </sheetData>
  <sheetProtection algorithmName="SHA-512" hashValue="baxzYqt9ijVCDn6KDTn3ANH5SM2pIWtjMeuz1H7fUORTt1qTELzgcpCxgfOzrvNQ8+k5Ajd5BOHxnITfVhxCow==" saltValue="xH3AQs8pWHKmG4sSf26hsw==" spinCount="100000" sheet="1" objects="1" scenarios="1"/>
  <pageMargins left="0.7" right="0.7" top="0.75" bottom="0.75" header="0.3" footer="0.3"/>
  <pageSetup paperSize="9" scale="55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DD79C-502F-C849-8C11-D0B93FD24249}">
  <sheetPr>
    <pageSetUpPr fitToPage="1"/>
  </sheetPr>
  <dimension ref="A1:I88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47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5</v>
      </c>
      <c r="B5" s="5" t="s">
        <v>6</v>
      </c>
    </row>
    <row r="6" spans="1:3" x14ac:dyDescent="0.2">
      <c r="A6" s="2"/>
      <c r="B6" s="6"/>
    </row>
    <row r="7" spans="1:3" x14ac:dyDescent="0.2">
      <c r="A7" s="7" t="s">
        <v>7</v>
      </c>
      <c r="B7" s="8"/>
      <c r="C7" s="9"/>
    </row>
    <row r="8" spans="1:3" x14ac:dyDescent="0.2">
      <c r="A8" s="2" t="s">
        <v>8</v>
      </c>
      <c r="B8" s="10"/>
      <c r="C8" s="11"/>
    </row>
    <row r="9" spans="1:3" x14ac:dyDescent="0.2">
      <c r="A9" s="12">
        <v>45198</v>
      </c>
      <c r="B9" s="10"/>
      <c r="C9" s="11"/>
    </row>
    <row r="10" spans="1:3" x14ac:dyDescent="0.2">
      <c r="A10" s="14"/>
      <c r="B10" s="10"/>
      <c r="C10" s="11"/>
    </row>
    <row r="11" spans="1:3" x14ac:dyDescent="0.2">
      <c r="A11" s="14"/>
      <c r="B11" s="10"/>
      <c r="C11" s="11"/>
    </row>
    <row r="12" spans="1:3" ht="17" x14ac:dyDescent="0.2">
      <c r="A12" s="15" t="s">
        <v>11</v>
      </c>
      <c r="B12" s="16">
        <v>95000</v>
      </c>
      <c r="C12" s="17" t="s">
        <v>48</v>
      </c>
    </row>
    <row r="13" spans="1:3" x14ac:dyDescent="0.2">
      <c r="A13" s="15"/>
      <c r="B13" s="16"/>
      <c r="C13" s="17"/>
    </row>
    <row r="14" spans="1:3" x14ac:dyDescent="0.2">
      <c r="A14" s="15"/>
      <c r="B14" s="16"/>
      <c r="C14" s="17"/>
    </row>
    <row r="15" spans="1:3" x14ac:dyDescent="0.2">
      <c r="A15" s="18" t="s">
        <v>13</v>
      </c>
      <c r="B15" s="16"/>
      <c r="C15" s="17"/>
    </row>
    <row r="16" spans="1:3" x14ac:dyDescent="0.2">
      <c r="A16" s="15"/>
      <c r="B16" s="16"/>
      <c r="C16" s="17"/>
    </row>
    <row r="17" spans="1:3" x14ac:dyDescent="0.2">
      <c r="A17" s="15" t="s">
        <v>49</v>
      </c>
      <c r="B17" s="16">
        <f>-B81</f>
        <v>-9</v>
      </c>
      <c r="C17" s="17"/>
    </row>
    <row r="18" spans="1:3" x14ac:dyDescent="0.2">
      <c r="A18" s="15"/>
      <c r="B18" s="16"/>
      <c r="C18" s="17"/>
    </row>
    <row r="19" spans="1:3" x14ac:dyDescent="0.2">
      <c r="A19" s="4"/>
      <c r="B19" s="10"/>
    </row>
    <row r="20" spans="1:3" x14ac:dyDescent="0.2">
      <c r="A20" s="19" t="s">
        <v>15</v>
      </c>
      <c r="B20" s="20">
        <f>B12-B81</f>
        <v>94991</v>
      </c>
      <c r="C20" s="21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16</v>
      </c>
      <c r="B23" s="7"/>
      <c r="C23" s="22"/>
    </row>
    <row r="24" spans="1:3" x14ac:dyDescent="0.2">
      <c r="A24" s="2" t="s">
        <v>17</v>
      </c>
      <c r="B24" s="3"/>
      <c r="C24" s="23"/>
    </row>
    <row r="25" spans="1:3" x14ac:dyDescent="0.2">
      <c r="A25" s="12">
        <v>44620</v>
      </c>
      <c r="B25" s="24"/>
      <c r="C25" s="24"/>
    </row>
    <row r="26" spans="1:3" x14ac:dyDescent="0.2">
      <c r="A26" s="14"/>
      <c r="B26" s="25"/>
      <c r="C26" s="24"/>
    </row>
    <row r="27" spans="1:3" x14ac:dyDescent="0.2">
      <c r="A27" s="2" t="s">
        <v>50</v>
      </c>
      <c r="B27" s="24"/>
      <c r="C27" s="24"/>
    </row>
    <row r="28" spans="1:3" x14ac:dyDescent="0.2">
      <c r="A28" s="45"/>
      <c r="B28" s="24"/>
      <c r="C28" s="45"/>
    </row>
    <row r="29" spans="1:3" x14ac:dyDescent="0.2">
      <c r="A29" s="14"/>
      <c r="B29" s="24"/>
      <c r="C29" s="24"/>
    </row>
    <row r="30" spans="1:3" ht="17" x14ac:dyDescent="0.2">
      <c r="A30" s="15" t="s">
        <v>18</v>
      </c>
      <c r="B30" s="27">
        <v>85446</v>
      </c>
      <c r="C30" s="17" t="s">
        <v>51</v>
      </c>
    </row>
    <row r="31" spans="1:3" x14ac:dyDescent="0.2">
      <c r="A31" s="15" t="s">
        <v>20</v>
      </c>
      <c r="B31" s="27"/>
      <c r="C31" s="17"/>
    </row>
    <row r="32" spans="1:3" ht="17" x14ac:dyDescent="0.2">
      <c r="A32" s="1" t="s">
        <v>21</v>
      </c>
      <c r="B32" s="27">
        <v>138</v>
      </c>
      <c r="C32" s="17" t="s">
        <v>51</v>
      </c>
    </row>
    <row r="33" spans="1:3" x14ac:dyDescent="0.2">
      <c r="A33" s="15"/>
      <c r="B33" s="27"/>
      <c r="C33" s="11"/>
    </row>
    <row r="34" spans="1:3" x14ac:dyDescent="0.2">
      <c r="A34" s="1" t="s">
        <v>22</v>
      </c>
      <c r="B34" s="27"/>
      <c r="C34" s="11"/>
    </row>
    <row r="35" spans="1:3" x14ac:dyDescent="0.2">
      <c r="A35" s="15"/>
      <c r="B35" s="27"/>
      <c r="C35" s="11"/>
    </row>
    <row r="36" spans="1:3" x14ac:dyDescent="0.2">
      <c r="A36" s="15" t="s">
        <v>23</v>
      </c>
      <c r="B36" s="27"/>
      <c r="C36" s="17"/>
    </row>
    <row r="37" spans="1:3" x14ac:dyDescent="0.2">
      <c r="A37" s="15" t="s">
        <v>24</v>
      </c>
      <c r="B37" s="27"/>
      <c r="C37" s="11"/>
    </row>
    <row r="38" spans="1:3" x14ac:dyDescent="0.2">
      <c r="A38" s="15"/>
      <c r="B38" s="27"/>
      <c r="C38" s="11"/>
    </row>
    <row r="39" spans="1:3" x14ac:dyDescent="0.2">
      <c r="A39" s="15" t="s">
        <v>25</v>
      </c>
      <c r="B39" s="27"/>
      <c r="C39" s="11"/>
    </row>
    <row r="40" spans="1:3" x14ac:dyDescent="0.2">
      <c r="A40" s="15" t="s">
        <v>26</v>
      </c>
      <c r="B40" s="27"/>
      <c r="C40" s="17"/>
    </row>
    <row r="41" spans="1:3" x14ac:dyDescent="0.2">
      <c r="A41" s="15" t="s">
        <v>27</v>
      </c>
      <c r="B41" s="27"/>
      <c r="C41" s="11"/>
    </row>
    <row r="42" spans="1:3" x14ac:dyDescent="0.2">
      <c r="A42" s="15" t="s">
        <v>28</v>
      </c>
      <c r="B42" s="27"/>
      <c r="C42" s="11"/>
    </row>
    <row r="43" spans="1:3" x14ac:dyDescent="0.2">
      <c r="A43" s="15"/>
      <c r="B43" s="27"/>
      <c r="C43" s="11"/>
    </row>
    <row r="44" spans="1:3" x14ac:dyDescent="0.2">
      <c r="A44" s="15" t="s">
        <v>29</v>
      </c>
      <c r="B44" s="27"/>
      <c r="C44" s="17"/>
    </row>
    <row r="45" spans="1:3" x14ac:dyDescent="0.2">
      <c r="A45" s="15" t="s">
        <v>30</v>
      </c>
      <c r="B45" s="27"/>
      <c r="C45" s="11"/>
    </row>
    <row r="46" spans="1:3" x14ac:dyDescent="0.2">
      <c r="A46" s="15" t="s">
        <v>31</v>
      </c>
      <c r="B46" s="27"/>
      <c r="C46" s="17"/>
    </row>
    <row r="47" spans="1:3" x14ac:dyDescent="0.2">
      <c r="A47" s="15" t="s">
        <v>32</v>
      </c>
      <c r="B47" s="27"/>
      <c r="C47" s="17"/>
    </row>
    <row r="48" spans="1:3" x14ac:dyDescent="0.2">
      <c r="A48" s="15"/>
      <c r="B48" s="27"/>
      <c r="C48" s="11"/>
    </row>
    <row r="49" spans="1:3" ht="17" x14ac:dyDescent="0.2">
      <c r="A49" s="15" t="s">
        <v>33</v>
      </c>
      <c r="B49" s="27">
        <v>8925</v>
      </c>
      <c r="C49" s="17" t="s">
        <v>51</v>
      </c>
    </row>
    <row r="50" spans="1:3" x14ac:dyDescent="0.2">
      <c r="A50" s="15"/>
      <c r="B50" s="27"/>
      <c r="C50" s="11"/>
    </row>
    <row r="51" spans="1:3" x14ac:dyDescent="0.2">
      <c r="A51" s="15" t="s">
        <v>34</v>
      </c>
      <c r="B51" s="27">
        <f>SUM(B36:B49)</f>
        <v>8925</v>
      </c>
      <c r="C51" s="11"/>
    </row>
    <row r="52" spans="1:3" x14ac:dyDescent="0.2">
      <c r="A52" s="29"/>
      <c r="B52" s="30"/>
      <c r="C52" s="31"/>
    </row>
    <row r="53" spans="1:3" x14ac:dyDescent="0.2">
      <c r="A53" s="32" t="s">
        <v>16</v>
      </c>
      <c r="B53" s="33">
        <f>B32+B51</f>
        <v>9063</v>
      </c>
      <c r="C53" s="46"/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35" t="s">
        <v>35</v>
      </c>
      <c r="B56" s="36">
        <f>ROUND((B20/B30),1)</f>
        <v>1.1000000000000001</v>
      </c>
      <c r="C56" s="10"/>
    </row>
    <row r="57" spans="1:3" x14ac:dyDescent="0.2">
      <c r="A57" s="35" t="s">
        <v>36</v>
      </c>
      <c r="B57" s="38" t="s">
        <v>37</v>
      </c>
      <c r="C57" s="10"/>
    </row>
    <row r="58" spans="1:3" x14ac:dyDescent="0.2">
      <c r="A58" s="35" t="s">
        <v>38</v>
      </c>
      <c r="B58" s="36">
        <f>ROUND((B20/B53),1)</f>
        <v>10.5</v>
      </c>
      <c r="C58" s="10"/>
    </row>
    <row r="61" spans="1:3" x14ac:dyDescent="0.2">
      <c r="A61" s="7" t="s">
        <v>39</v>
      </c>
      <c r="B61" s="8"/>
      <c r="C61" s="9"/>
    </row>
    <row r="62" spans="1:3" x14ac:dyDescent="0.2">
      <c r="C62" s="10"/>
    </row>
    <row r="63" spans="1:3" x14ac:dyDescent="0.2">
      <c r="A63" s="15" t="s">
        <v>52</v>
      </c>
    </row>
    <row r="64" spans="1:3" x14ac:dyDescent="0.2">
      <c r="A64" s="15" t="s">
        <v>53</v>
      </c>
    </row>
    <row r="65" spans="1:3" x14ac:dyDescent="0.2">
      <c r="A65" t="s">
        <v>54</v>
      </c>
    </row>
    <row r="66" spans="1:3" x14ac:dyDescent="0.2">
      <c r="C66" s="11"/>
    </row>
    <row r="67" spans="1:3" x14ac:dyDescent="0.2">
      <c r="A67" s="39"/>
      <c r="B67" s="39"/>
      <c r="C67" s="9"/>
    </row>
    <row r="68" spans="1:3" x14ac:dyDescent="0.2">
      <c r="C68" s="40"/>
    </row>
    <row r="69" spans="1:3" x14ac:dyDescent="0.2">
      <c r="C69" s="40"/>
    </row>
    <row r="70" spans="1:3" x14ac:dyDescent="0.2">
      <c r="B70" s="3" t="s">
        <v>3</v>
      </c>
    </row>
    <row r="71" spans="1:3" x14ac:dyDescent="0.2">
      <c r="B71" s="3"/>
    </row>
    <row r="72" spans="1:3" x14ac:dyDescent="0.2">
      <c r="B72" s="5" t="s">
        <v>6</v>
      </c>
    </row>
    <row r="73" spans="1:3" x14ac:dyDescent="0.2">
      <c r="B73" s="5"/>
    </row>
    <row r="74" spans="1:3" x14ac:dyDescent="0.2">
      <c r="B74" s="41">
        <v>44620</v>
      </c>
    </row>
    <row r="75" spans="1:3" x14ac:dyDescent="0.2">
      <c r="A75" s="2" t="s">
        <v>50</v>
      </c>
      <c r="B75" s="5"/>
    </row>
    <row r="76" spans="1:3" x14ac:dyDescent="0.2">
      <c r="A76" s="42"/>
      <c r="B76" s="5"/>
    </row>
    <row r="78" spans="1:3" ht="17" x14ac:dyDescent="0.2">
      <c r="A78" s="15" t="s">
        <v>55</v>
      </c>
      <c r="B78" s="16">
        <v>9</v>
      </c>
      <c r="C78" s="17" t="s">
        <v>51</v>
      </c>
    </row>
    <row r="79" spans="1:3" x14ac:dyDescent="0.2">
      <c r="A79" s="15" t="s">
        <v>44</v>
      </c>
      <c r="B79" s="16"/>
      <c r="C79" s="17"/>
    </row>
    <row r="80" spans="1:3" x14ac:dyDescent="0.2">
      <c r="A80" t="s">
        <v>45</v>
      </c>
      <c r="B80" s="30"/>
      <c r="C80" s="17"/>
    </row>
    <row r="81" spans="1:9" x14ac:dyDescent="0.2">
      <c r="A81" s="2" t="s">
        <v>55</v>
      </c>
      <c r="B81" s="43">
        <f>SUM(B78:B80)</f>
        <v>9</v>
      </c>
    </row>
    <row r="84" spans="1:9" x14ac:dyDescent="0.2">
      <c r="A84" s="44" t="s">
        <v>46</v>
      </c>
    </row>
    <row r="88" spans="1:9" x14ac:dyDescent="0.2">
      <c r="E88" s="17"/>
      <c r="F88" s="17"/>
      <c r="G88" s="17"/>
      <c r="H88" s="17"/>
      <c r="I88" s="17"/>
    </row>
  </sheetData>
  <sheetProtection algorithmName="SHA-512" hashValue="B6bTFe3X2Z310HimVubDVacB0k3G0WCkKsqibGAS874YQ8tB0w7k8QcbfqlUcYqNbwyBit77lBqpFbd5Dka+Ig==" saltValue="IKrTIlTywkkfRbTuZCjd6A==" spinCount="100000" sheet="1" objects="1" scenarios="1"/>
  <pageMargins left="0.7" right="0.7" top="0.75" bottom="0.75" header="0.3" footer="0.3"/>
  <pageSetup paperSize="9" scale="57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Eagle Newco 020823</vt:lpstr>
      <vt:lpstr>TalkTalk Business Direct 290923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 Mossios</cp:lastModifiedBy>
  <dcterms:created xsi:type="dcterms:W3CDTF">2024-05-10T21:17:01Z</dcterms:created>
  <dcterms:modified xsi:type="dcterms:W3CDTF">2024-05-15T08:14:57Z</dcterms:modified>
</cp:coreProperties>
</file>