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Consumer Staples/"/>
    </mc:Choice>
  </mc:AlternateContent>
  <xr:revisionPtr revIDLastSave="0" documentId="13_ncr:1_{80CC861C-40E7-CC4D-A842-D30D3E008268}" xr6:coauthVersionLast="47" xr6:coauthVersionMax="47" xr10:uidLastSave="{00000000-0000-0000-0000-000000000000}"/>
  <workbookProtection workbookAlgorithmName="SHA-512" workbookHashValue="0gvQhSJfW3rt9pJu6jgAUH7lGrjY8snxcR2PyyaMgm5Ea0ZhA1YkOe4rTZbI8oMRgQqjZ3wyfCA2i7uKR8o02A==" workbookSaltValue="ErU2I4FtuYTZVBUsyaJe1g==" workbookSpinCount="100000" lockStructure="1"/>
  <bookViews>
    <workbookView xWindow="160" yWindow="500" windowWidth="27640" windowHeight="15760" xr2:uid="{ECA7DA07-F68F-064D-8023-E11E3BCFD6EF}"/>
  </bookViews>
  <sheets>
    <sheet name="Lees Foods 270123" sheetId="2" r:id="rId1"/>
    <sheet name="Fuel 10K 291023" sheetId="1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0" i="1" l="1"/>
  <c r="B48" i="1"/>
  <c r="B50" i="1" s="1"/>
  <c r="B17" i="1"/>
  <c r="B53" i="1" s="1"/>
  <c r="B82" i="2" l="1"/>
  <c r="B20" i="2" s="1"/>
  <c r="B51" i="2"/>
  <c r="B53" i="2" s="1"/>
  <c r="B58" i="2" l="1"/>
  <c r="B56" i="2"/>
  <c r="B17" i="2"/>
</calcChain>
</file>

<file path=xl/sharedStrings.xml><?xml version="1.0" encoding="utf-8"?>
<sst xmlns="http://schemas.openxmlformats.org/spreadsheetml/2006/main" count="114" uniqueCount="62">
  <si>
    <t>Target Company</t>
  </si>
  <si>
    <t>Lees Foods Limited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</si>
  <si>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</si>
  <si>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</si>
  <si>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</si>
  <si>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</si>
  <si>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</si>
  <si>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</si>
  <si>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</si>
  <si>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Finsbury Food Group plc press release dated 26/09/2023; note 2 Acquisitions; including working capital adjustment of £496k</t>
  </si>
  <si>
    <t>Adjustments:</t>
  </si>
  <si>
    <t>Cash acquired</t>
  </si>
  <si>
    <t>EV</t>
  </si>
  <si>
    <t>Normalised EBITDA</t>
  </si>
  <si>
    <t>Reporting Date:</t>
  </si>
  <si>
    <t>USD/GBP Exchange Rate:</t>
  </si>
  <si>
    <t>Revenue</t>
  </si>
  <si>
    <t>Source: Lees Foods Limited consolidated financial statements for the year ended 31/12/2022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</si>
  <si>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</si>
  <si>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</si>
  <si>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</si>
  <si>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</si>
  <si>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</si>
  <si>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</si>
  <si>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</si>
  <si>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</si>
  <si>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 - Departmental re-structure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</si>
  <si>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</si>
  <si>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</si>
  <si>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</si>
  <si>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</si>
  <si>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</si>
  <si>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</si>
  <si>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</si>
  <si>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</si>
  <si>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</si>
  <si>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</si>
  <si>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Lees Foods Limited consolidated financial statements for the year ended 31/12/2022</t>
  </si>
  <si>
    <t>Finsbury Food Group plc press release dated 30/01/2023</t>
  </si>
  <si>
    <t>Lees Foods Limited PSC02 notice dated 07/02/2023</t>
  </si>
  <si>
    <t>Finsbury Food Group plc press release dated 26/09/2023</t>
  </si>
  <si>
    <t>Cash and cash Equivalents</t>
  </si>
  <si>
    <t>Source: Finsbury Food Group plc press release dated 26/09/2023; note 2 Acquisitions</t>
  </si>
  <si>
    <t>Debt</t>
  </si>
  <si>
    <t>Lease Liabilities</t>
  </si>
  <si>
    <t>© 2024 Business Valuation Benchmarks Ltd</t>
  </si>
  <si>
    <t>N/A</t>
  </si>
  <si>
    <t>Fuel 10K Ltd</t>
  </si>
  <si>
    <t>Consideration (GBP)</t>
  </si>
  <si>
    <t>Source: Premier Foods plc press release dated 30/10/2023; Premier Foods plc Half Year Results for the 26 weeks ended 30/09/2023; on a cash free and debt free basis; includes minimum £4m deferred consideration payable in FY26/27, with any increment to this dependent upon certain growth targets. Cap on total consideration of £55m, increment of which reflects stretching sales target</t>
  </si>
  <si>
    <t>Forecast</t>
  </si>
  <si>
    <t>Source: Premier Foods plc press release dated 30/10/2023;</t>
  </si>
  <si>
    <t xml:space="preserve">Source: </t>
  </si>
  <si>
    <t>Exceptional items</t>
  </si>
  <si>
    <t>Source:</t>
  </si>
  <si>
    <t>Fuel UK Ltd financial statements for the year ended 31/03/2023</t>
  </si>
  <si>
    <t>Premier Foods plc press release dated 30/10/2023</t>
  </si>
  <si>
    <t>Fuel 10K Ltd PSC02 notice dated 16/11/2023</t>
  </si>
  <si>
    <t>Premier Foods plc Half Year Results for the 26 weeks ended 30/09/2023</t>
  </si>
  <si>
    <t>00/00/2000</t>
  </si>
  <si>
    <t>Cash at bank and in hand</t>
  </si>
  <si>
    <t xml:space="preserve">Premier Foods plc Investor Presentation FUEL10K overview dated 30/10/2023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</si>
</sst>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6" fontId="2" fillId="2" borderId="4" xfId="1" applyNumberFormat="1" applyFont="1" applyFill="1" applyBorder="1" applyAlignment="1">
      <alignment horizontal="right"/>
    </xf>
    <xf numFmtId="168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90B66-EE42-EE45-804C-B170A89970B5}">
  <sheetPr>
    <pageSetUpPr fitToPage="1"/>
  </sheetPr>
  <dimension ref="A1:I89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44953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6872</v>
      </c>
      <c r="C12" s="16" t="s">
        <v>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11</v>
      </c>
      <c r="B17" s="15">
        <f>-B82</f>
        <v>-1668</v>
      </c>
      <c r="C17" s="16" t="s">
        <v>9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B12-B82</f>
        <v>5204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44926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15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17" x14ac:dyDescent="0.2">
      <c r="A30" s="14" t="s">
        <v>16</v>
      </c>
      <c r="B30" s="26">
        <v>20852.107</v>
      </c>
      <c r="C30" s="16" t="s">
        <v>17</v>
      </c>
    </row>
    <row r="31" spans="1:3" x14ac:dyDescent="0.2">
      <c r="A31" s="14" t="s">
        <v>18</v>
      </c>
      <c r="B31" s="26"/>
      <c r="C31" s="16"/>
    </row>
    <row r="32" spans="1:3" ht="17" x14ac:dyDescent="0.2">
      <c r="A32" s="1" t="s">
        <v>19</v>
      </c>
      <c r="B32" s="26">
        <v>1.7230000000000001</v>
      </c>
      <c r="C32" s="16" t="s">
        <v>17</v>
      </c>
    </row>
    <row r="33" spans="1:3" x14ac:dyDescent="0.2">
      <c r="A33" s="14"/>
      <c r="B33" s="26"/>
      <c r="C33" s="11"/>
    </row>
    <row r="34" spans="1:3" x14ac:dyDescent="0.2">
      <c r="A34" s="1" t="s">
        <v>20</v>
      </c>
      <c r="B34" s="26"/>
      <c r="C34" s="11"/>
    </row>
    <row r="35" spans="1:3" x14ac:dyDescent="0.2">
      <c r="A35" s="14"/>
      <c r="B35" s="26"/>
      <c r="C35" s="11"/>
    </row>
    <row r="36" spans="1:3" x14ac:dyDescent="0.2">
      <c r="A36" s="14" t="s">
        <v>21</v>
      </c>
      <c r="B36" s="26"/>
      <c r="C36" s="16"/>
    </row>
    <row r="37" spans="1:3" ht="17" x14ac:dyDescent="0.2">
      <c r="A37" s="14" t="s">
        <v>22</v>
      </c>
      <c r="B37" s="26">
        <v>9.4710000000000001</v>
      </c>
      <c r="C37" s="16" t="s">
        <v>17</v>
      </c>
    </row>
    <row r="38" spans="1:3" x14ac:dyDescent="0.2">
      <c r="A38" s="14"/>
      <c r="B38" s="26"/>
      <c r="C38" s="11"/>
    </row>
    <row r="39" spans="1:3" x14ac:dyDescent="0.2">
      <c r="A39" s="14" t="s">
        <v>23</v>
      </c>
      <c r="B39" s="26"/>
      <c r="C39" s="11"/>
    </row>
    <row r="40" spans="1:3" x14ac:dyDescent="0.2">
      <c r="A40" s="14" t="s">
        <v>24</v>
      </c>
      <c r="B40" s="26"/>
      <c r="C40" s="16"/>
    </row>
    <row r="41" spans="1:3" x14ac:dyDescent="0.2">
      <c r="A41" s="14" t="s">
        <v>25</v>
      </c>
      <c r="B41" s="26"/>
      <c r="C41" s="11"/>
    </row>
    <row r="42" spans="1:3" ht="17" x14ac:dyDescent="0.2">
      <c r="A42" s="16" t="s">
        <v>26</v>
      </c>
      <c r="B42" s="26">
        <v>21.352</v>
      </c>
      <c r="C42" s="16" t="s">
        <v>17</v>
      </c>
    </row>
    <row r="43" spans="1:3" x14ac:dyDescent="0.2">
      <c r="A43" s="14"/>
      <c r="B43" s="26"/>
      <c r="C43" s="11"/>
    </row>
    <row r="44" spans="1:3" x14ac:dyDescent="0.2">
      <c r="A44" s="14" t="s">
        <v>27</v>
      </c>
      <c r="B44" s="26"/>
      <c r="C44" s="16"/>
    </row>
    <row r="45" spans="1:3" x14ac:dyDescent="0.2">
      <c r="A45" s="14" t="s">
        <v>28</v>
      </c>
      <c r="B45" s="26"/>
      <c r="C45" s="11"/>
    </row>
    <row r="46" spans="1:3" x14ac:dyDescent="0.2">
      <c r="A46" s="14" t="s">
        <v>29</v>
      </c>
      <c r="B46" s="26"/>
      <c r="C46" s="16"/>
    </row>
    <row r="47" spans="1:3" ht="17" x14ac:dyDescent="0.2">
      <c r="A47" s="14" t="s">
        <v>30</v>
      </c>
      <c r="B47" s="26">
        <v>3.452</v>
      </c>
      <c r="C47" s="16" t="s">
        <v>17</v>
      </c>
    </row>
    <row r="48" spans="1:3" x14ac:dyDescent="0.2">
      <c r="A48" s="14"/>
      <c r="B48" s="26"/>
      <c r="C48" s="11"/>
    </row>
    <row r="49" spans="1:3" ht="17" x14ac:dyDescent="0.2">
      <c r="A49" s="14" t="s">
        <v>31</v>
      </c>
      <c r="B49" s="26">
        <v>614.45399999999995</v>
      </c>
      <c r="C49" s="16" t="s">
        <v>17</v>
      </c>
    </row>
    <row r="50" spans="1:3" x14ac:dyDescent="0.2">
      <c r="A50" s="14"/>
      <c r="B50" s="26"/>
      <c r="C50" s="11"/>
    </row>
    <row r="51" spans="1:3" x14ac:dyDescent="0.2">
      <c r="A51" s="14" t="s">
        <v>32</v>
      </c>
      <c r="B51" s="26">
        <f>SUM(B36:B49)</f>
        <v>648.72899999999993</v>
      </c>
      <c r="C51" s="11"/>
    </row>
    <row r="52" spans="1:3" x14ac:dyDescent="0.2">
      <c r="A52" s="27"/>
      <c r="B52" s="28"/>
      <c r="C52" s="29"/>
    </row>
    <row r="53" spans="1:3" x14ac:dyDescent="0.2">
      <c r="A53" s="30" t="s">
        <v>13</v>
      </c>
      <c r="B53" s="31">
        <f>B32+B51</f>
        <v>650.45199999999988</v>
      </c>
      <c r="C53" s="32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3" t="s">
        <v>33</v>
      </c>
      <c r="B56" s="34">
        <f>ROUND((B20/B30),1)</f>
        <v>0.2</v>
      </c>
      <c r="C56" s="10"/>
    </row>
    <row r="57" spans="1:3" x14ac:dyDescent="0.2">
      <c r="A57" s="33" t="s">
        <v>34</v>
      </c>
      <c r="B57" s="41" t="s">
        <v>46</v>
      </c>
      <c r="C57" s="10"/>
    </row>
    <row r="58" spans="1:3" x14ac:dyDescent="0.2">
      <c r="A58" s="33" t="s">
        <v>35</v>
      </c>
      <c r="B58" s="34">
        <f>ROUND((B20/B53),1)</f>
        <v>8</v>
      </c>
      <c r="C58" s="10"/>
    </row>
    <row r="61" spans="1:3" x14ac:dyDescent="0.2">
      <c r="A61" s="7" t="s">
        <v>36</v>
      </c>
      <c r="B61" s="8"/>
      <c r="C61" s="9"/>
    </row>
    <row r="62" spans="1:3" x14ac:dyDescent="0.2">
      <c r="C62" s="10"/>
    </row>
    <row r="63" spans="1:3" x14ac:dyDescent="0.2">
      <c r="A63" s="14" t="s">
        <v>37</v>
      </c>
    </row>
    <row r="64" spans="1:3" x14ac:dyDescent="0.2">
      <c r="A64" t="s">
        <v>38</v>
      </c>
    </row>
    <row r="65" spans="1:3" x14ac:dyDescent="0.2">
      <c r="A65" s="14" t="s">
        <v>39</v>
      </c>
    </row>
    <row r="66" spans="1:3" x14ac:dyDescent="0.2">
      <c r="A66" s="14" t="s">
        <v>40</v>
      </c>
    </row>
    <row r="67" spans="1:3" x14ac:dyDescent="0.2">
      <c r="C67" s="11"/>
    </row>
    <row r="68" spans="1:3" x14ac:dyDescent="0.2">
      <c r="A68" s="35"/>
      <c r="B68" s="35"/>
      <c r="C68" s="9"/>
    </row>
    <row r="69" spans="1:3" x14ac:dyDescent="0.2">
      <c r="C69" s="36"/>
    </row>
    <row r="70" spans="1:3" x14ac:dyDescent="0.2">
      <c r="C70" s="36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37">
        <v>44953</v>
      </c>
    </row>
    <row r="76" spans="1:3" x14ac:dyDescent="0.2">
      <c r="A76" s="2" t="s">
        <v>15</v>
      </c>
      <c r="B76" s="5"/>
    </row>
    <row r="77" spans="1:3" x14ac:dyDescent="0.2">
      <c r="A77" s="38"/>
      <c r="B77" s="5"/>
    </row>
    <row r="79" spans="1:3" ht="17" x14ac:dyDescent="0.2">
      <c r="A79" s="14" t="s">
        <v>41</v>
      </c>
      <c r="B79" s="15">
        <v>1668</v>
      </c>
      <c r="C79" s="16" t="s">
        <v>42</v>
      </c>
    </row>
    <row r="80" spans="1:3" x14ac:dyDescent="0.2">
      <c r="A80" s="14" t="s">
        <v>43</v>
      </c>
      <c r="B80" s="15"/>
      <c r="C80" s="16"/>
    </row>
    <row r="81" spans="1:9" x14ac:dyDescent="0.2">
      <c r="A81" t="s">
        <v>44</v>
      </c>
      <c r="B81" s="28"/>
      <c r="C81" s="16"/>
    </row>
    <row r="82" spans="1:9" x14ac:dyDescent="0.2">
      <c r="A82" s="2" t="s">
        <v>11</v>
      </c>
      <c r="B82" s="39">
        <f>SUM(B79:B81)</f>
        <v>1668</v>
      </c>
    </row>
    <row r="85" spans="1:9" x14ac:dyDescent="0.2">
      <c r="A85" s="40" t="s">
        <v>45</v>
      </c>
    </row>
    <row r="89" spans="1:9" x14ac:dyDescent="0.2">
      <c r="E89" s="16"/>
      <c r="F89" s="16"/>
      <c r="G89" s="16"/>
      <c r="H89" s="16"/>
      <c r="I89" s="16"/>
    </row>
  </sheetData>
  <sheetProtection algorithmName="SHA-512" hashValue="+WXSnoEbfcUbl7+Iix7m6vDQYFoDASW45shuvZQ0XSvJVnV9qkLcJBv0hm25uPS9SeVLaXMRYsNoeNrI6V07QA==" saltValue="wB9pap5XCuxhFzsGLBMISw==" spinCount="100000" sheet="1" objects="1" scenarios="1"/>
  <pageMargins left="0.7" right="0.7" top="0.75" bottom="0.75" header="0.3" footer="0.3"/>
  <pageSetup paperSize="9" scale="5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5763A-F1D5-0A47-ABE5-0A4C2D17323E}">
  <sheetPr>
    <pageSetUpPr fitToPage="1"/>
  </sheetPr>
  <dimension ref="A1:I91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47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45228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85" x14ac:dyDescent="0.2">
      <c r="A12" s="14" t="s">
        <v>48</v>
      </c>
      <c r="B12" s="15">
        <v>34000</v>
      </c>
      <c r="C12" s="16" t="s">
        <v>49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4"/>
      <c r="B15" s="15"/>
      <c r="C15" s="16"/>
    </row>
    <row r="16" spans="1:3" x14ac:dyDescent="0.2">
      <c r="A16" s="4"/>
      <c r="B16" s="10"/>
    </row>
    <row r="17" spans="1:3" x14ac:dyDescent="0.2">
      <c r="A17" s="18" t="s">
        <v>12</v>
      </c>
      <c r="B17" s="19">
        <f>B12</f>
        <v>34000</v>
      </c>
      <c r="C17" s="20"/>
    </row>
    <row r="18" spans="1:3" x14ac:dyDescent="0.2">
      <c r="A18" s="2"/>
    </row>
    <row r="19" spans="1:3" x14ac:dyDescent="0.2">
      <c r="A19" s="2"/>
    </row>
    <row r="20" spans="1:3" x14ac:dyDescent="0.2">
      <c r="A20" s="7" t="s">
        <v>13</v>
      </c>
      <c r="B20" s="7"/>
      <c r="C20" s="21"/>
    </row>
    <row r="21" spans="1:3" x14ac:dyDescent="0.2">
      <c r="A21" s="2" t="s">
        <v>14</v>
      </c>
      <c r="B21" s="3"/>
      <c r="C21" s="22"/>
    </row>
    <row r="22" spans="1:3" x14ac:dyDescent="0.2">
      <c r="A22" s="12">
        <v>45382</v>
      </c>
      <c r="B22" s="5" t="s">
        <v>50</v>
      </c>
      <c r="C22" s="23"/>
    </row>
    <row r="23" spans="1:3" x14ac:dyDescent="0.2">
      <c r="A23" s="13"/>
      <c r="B23" s="24"/>
      <c r="C23" s="23"/>
    </row>
    <row r="24" spans="1:3" x14ac:dyDescent="0.2">
      <c r="A24" s="2" t="s">
        <v>15</v>
      </c>
      <c r="B24" s="23"/>
      <c r="C24" s="23"/>
    </row>
    <row r="25" spans="1:3" x14ac:dyDescent="0.2">
      <c r="A25" s="25"/>
      <c r="B25" s="23"/>
      <c r="C25" s="25"/>
    </row>
    <row r="26" spans="1:3" x14ac:dyDescent="0.2">
      <c r="A26" s="13"/>
      <c r="B26" s="23"/>
      <c r="C26" s="23"/>
    </row>
    <row r="27" spans="1:3" ht="17" x14ac:dyDescent="0.2">
      <c r="A27" s="14" t="s">
        <v>16</v>
      </c>
      <c r="B27" s="26">
        <v>21000</v>
      </c>
      <c r="C27" s="16" t="s">
        <v>51</v>
      </c>
    </row>
    <row r="28" spans="1:3" hidden="1" x14ac:dyDescent="0.2">
      <c r="A28" s="14" t="s">
        <v>18</v>
      </c>
      <c r="B28" s="26"/>
      <c r="C28" s="16"/>
    </row>
    <row r="29" spans="1:3" ht="17" hidden="1" x14ac:dyDescent="0.2">
      <c r="A29" s="1" t="s">
        <v>19</v>
      </c>
      <c r="B29" s="26">
        <v>0</v>
      </c>
      <c r="C29" s="16" t="s">
        <v>52</v>
      </c>
    </row>
    <row r="30" spans="1:3" hidden="1" x14ac:dyDescent="0.2">
      <c r="A30" s="14"/>
      <c r="B30" s="26"/>
      <c r="C30" s="11"/>
    </row>
    <row r="31" spans="1:3" hidden="1" x14ac:dyDescent="0.2">
      <c r="A31" s="1" t="s">
        <v>20</v>
      </c>
      <c r="B31" s="26"/>
      <c r="C31" s="11"/>
    </row>
    <row r="32" spans="1:3" hidden="1" x14ac:dyDescent="0.2">
      <c r="A32" s="14"/>
      <c r="B32" s="26"/>
      <c r="C32" s="11"/>
    </row>
    <row r="33" spans="1:3" hidden="1" x14ac:dyDescent="0.2">
      <c r="A33" s="14" t="s">
        <v>21</v>
      </c>
      <c r="B33" s="26"/>
      <c r="C33" s="16"/>
    </row>
    <row r="34" spans="1:3" hidden="1" x14ac:dyDescent="0.2">
      <c r="A34" s="14" t="s">
        <v>22</v>
      </c>
      <c r="B34" s="26"/>
      <c r="C34" s="11"/>
    </row>
    <row r="35" spans="1:3" hidden="1" x14ac:dyDescent="0.2">
      <c r="A35" s="14"/>
      <c r="B35" s="26"/>
      <c r="C35" s="11"/>
    </row>
    <row r="36" spans="1:3" hidden="1" x14ac:dyDescent="0.2">
      <c r="A36" s="14" t="s">
        <v>23</v>
      </c>
      <c r="B36" s="26"/>
      <c r="C36" s="11"/>
    </row>
    <row r="37" spans="1:3" hidden="1" x14ac:dyDescent="0.2">
      <c r="A37" s="14" t="s">
        <v>24</v>
      </c>
      <c r="B37" s="26"/>
      <c r="C37" s="16"/>
    </row>
    <row r="38" spans="1:3" hidden="1" x14ac:dyDescent="0.2">
      <c r="A38" s="14" t="s">
        <v>25</v>
      </c>
      <c r="B38" s="26"/>
      <c r="C38" s="11"/>
    </row>
    <row r="39" spans="1:3" hidden="1" x14ac:dyDescent="0.2">
      <c r="A39" s="14" t="s">
        <v>53</v>
      </c>
      <c r="B39" s="26"/>
      <c r="C39" s="11"/>
    </row>
    <row r="40" spans="1:3" hidden="1" x14ac:dyDescent="0.2">
      <c r="A40" s="14"/>
      <c r="B40" s="26"/>
      <c r="C40" s="11"/>
    </row>
    <row r="41" spans="1:3" hidden="1" x14ac:dyDescent="0.2">
      <c r="A41" s="14" t="s">
        <v>27</v>
      </c>
      <c r="B41" s="26"/>
      <c r="C41" s="16"/>
    </row>
    <row r="42" spans="1:3" hidden="1" x14ac:dyDescent="0.2">
      <c r="A42" s="14" t="s">
        <v>28</v>
      </c>
      <c r="B42" s="26"/>
      <c r="C42" s="11"/>
    </row>
    <row r="43" spans="1:3" hidden="1" x14ac:dyDescent="0.2">
      <c r="A43" s="14" t="s">
        <v>29</v>
      </c>
      <c r="B43" s="26"/>
      <c r="C43" s="16"/>
    </row>
    <row r="44" spans="1:3" hidden="1" x14ac:dyDescent="0.2">
      <c r="A44" s="14" t="s">
        <v>30</v>
      </c>
      <c r="B44" s="26"/>
      <c r="C44" s="16"/>
    </row>
    <row r="45" spans="1:3" hidden="1" x14ac:dyDescent="0.2">
      <c r="A45" s="14"/>
      <c r="B45" s="26"/>
      <c r="C45" s="11"/>
    </row>
    <row r="46" spans="1:3" ht="17" hidden="1" x14ac:dyDescent="0.2">
      <c r="A46" s="14" t="s">
        <v>31</v>
      </c>
      <c r="B46" s="26">
        <v>0</v>
      </c>
      <c r="C46" s="16" t="s">
        <v>54</v>
      </c>
    </row>
    <row r="47" spans="1:3" hidden="1" x14ac:dyDescent="0.2">
      <c r="A47" s="14"/>
      <c r="B47" s="26"/>
      <c r="C47" s="11"/>
    </row>
    <row r="48" spans="1:3" hidden="1" x14ac:dyDescent="0.2">
      <c r="A48" s="14" t="s">
        <v>32</v>
      </c>
      <c r="B48" s="26">
        <f>SUM(B33:B46)</f>
        <v>0</v>
      </c>
      <c r="C48" s="11"/>
    </row>
    <row r="49" spans="1:3" hidden="1" x14ac:dyDescent="0.2">
      <c r="A49" s="27"/>
      <c r="B49" s="28"/>
      <c r="C49" s="29"/>
    </row>
    <row r="50" spans="1:3" hidden="1" x14ac:dyDescent="0.2">
      <c r="A50" s="30" t="s">
        <v>13</v>
      </c>
      <c r="B50" s="31">
        <f>B29+B48</f>
        <v>0</v>
      </c>
      <c r="C50" s="32"/>
    </row>
    <row r="51" spans="1:3" x14ac:dyDescent="0.2">
      <c r="B51" s="10"/>
      <c r="C51" s="11"/>
    </row>
    <row r="52" spans="1:3" x14ac:dyDescent="0.2">
      <c r="B52" s="3"/>
      <c r="C52" s="10"/>
    </row>
    <row r="53" spans="1:3" x14ac:dyDescent="0.2">
      <c r="A53" s="33" t="s">
        <v>33</v>
      </c>
      <c r="B53" s="34">
        <f>ROUND((B17/B27),1)</f>
        <v>1.6</v>
      </c>
      <c r="C53" s="10"/>
    </row>
    <row r="54" spans="1:3" x14ac:dyDescent="0.2">
      <c r="A54" s="33" t="s">
        <v>34</v>
      </c>
      <c r="B54" s="41" t="s">
        <v>46</v>
      </c>
      <c r="C54" s="10"/>
    </row>
    <row r="55" spans="1:3" x14ac:dyDescent="0.2">
      <c r="A55" s="33" t="s">
        <v>35</v>
      </c>
      <c r="B55" s="41" t="s">
        <v>46</v>
      </c>
      <c r="C55" s="10"/>
    </row>
    <row r="58" spans="1:3" x14ac:dyDescent="0.2">
      <c r="A58" s="7" t="s">
        <v>36</v>
      </c>
      <c r="B58" s="8"/>
      <c r="C58" s="9"/>
    </row>
    <row r="59" spans="1:3" x14ac:dyDescent="0.2">
      <c r="C59" s="10"/>
    </row>
    <row r="60" spans="1:3" x14ac:dyDescent="0.2">
      <c r="A60" s="14" t="s">
        <v>55</v>
      </c>
    </row>
    <row r="61" spans="1:3" x14ac:dyDescent="0.2">
      <c r="A61" s="14" t="s">
        <v>56</v>
      </c>
    </row>
    <row r="62" spans="1:3" x14ac:dyDescent="0.2">
      <c r="A62" t="s">
        <v>61</v>
      </c>
    </row>
    <row r="63" spans="1:3" x14ac:dyDescent="0.2">
      <c r="A63" t="s">
        <v>57</v>
      </c>
      <c r="C63" s="11"/>
    </row>
    <row r="64" spans="1:3" x14ac:dyDescent="0.2">
      <c r="A64" t="s">
        <v>58</v>
      </c>
      <c r="C64" s="11"/>
    </row>
    <row r="65" spans="1:3" x14ac:dyDescent="0.2">
      <c r="C65" s="11"/>
    </row>
    <row r="66" spans="1:3" x14ac:dyDescent="0.2">
      <c r="A66" s="35"/>
      <c r="B66" s="35"/>
      <c r="C66" s="9"/>
    </row>
    <row r="67" spans="1:3" x14ac:dyDescent="0.2">
      <c r="C67" s="36"/>
    </row>
    <row r="68" spans="1:3" x14ac:dyDescent="0.2">
      <c r="C68" s="36"/>
    </row>
    <row r="69" spans="1:3" hidden="1" x14ac:dyDescent="0.2">
      <c r="B69" s="3" t="s">
        <v>3</v>
      </c>
    </row>
    <row r="70" spans="1:3" hidden="1" x14ac:dyDescent="0.2">
      <c r="B70" s="3"/>
    </row>
    <row r="71" spans="1:3" hidden="1" x14ac:dyDescent="0.2">
      <c r="B71" s="5" t="s">
        <v>5</v>
      </c>
    </row>
    <row r="72" spans="1:3" hidden="1" x14ac:dyDescent="0.2">
      <c r="B72" s="5"/>
    </row>
    <row r="73" spans="1:3" hidden="1" x14ac:dyDescent="0.2">
      <c r="B73" s="37" t="s">
        <v>59</v>
      </c>
    </row>
    <row r="74" spans="1:3" hidden="1" x14ac:dyDescent="0.2">
      <c r="A74" s="2" t="s">
        <v>15</v>
      </c>
      <c r="B74" s="5"/>
    </row>
    <row r="75" spans="1:3" hidden="1" x14ac:dyDescent="0.2">
      <c r="A75" s="38"/>
      <c r="B75" s="5"/>
    </row>
    <row r="76" spans="1:3" hidden="1" x14ac:dyDescent="0.2"/>
    <row r="77" spans="1:3" ht="17" hidden="1" x14ac:dyDescent="0.2">
      <c r="A77" s="14" t="s">
        <v>60</v>
      </c>
      <c r="B77" s="15">
        <v>0</v>
      </c>
      <c r="C77" s="16" t="s">
        <v>52</v>
      </c>
    </row>
    <row r="78" spans="1:3" hidden="1" x14ac:dyDescent="0.2">
      <c r="A78" s="14" t="s">
        <v>43</v>
      </c>
      <c r="B78" s="15"/>
      <c r="C78" s="16"/>
    </row>
    <row r="79" spans="1:3" hidden="1" x14ac:dyDescent="0.2">
      <c r="A79" t="s">
        <v>44</v>
      </c>
      <c r="B79" s="28"/>
      <c r="C79" s="16"/>
    </row>
    <row r="80" spans="1:3" hidden="1" x14ac:dyDescent="0.2">
      <c r="A80" s="2" t="s">
        <v>60</v>
      </c>
      <c r="B80" s="39">
        <f>SUM(B77:B79)</f>
        <v>0</v>
      </c>
    </row>
    <row r="83" spans="1:9" x14ac:dyDescent="0.2">
      <c r="A83" s="40" t="s">
        <v>45</v>
      </c>
    </row>
    <row r="87" spans="1:9" x14ac:dyDescent="0.2">
      <c r="E87" s="16"/>
      <c r="F87" s="16"/>
      <c r="G87" s="16"/>
      <c r="H87" s="16"/>
      <c r="I87" s="16"/>
    </row>
    <row r="90" spans="1:9" x14ac:dyDescent="0.2">
      <c r="B90" s="42"/>
    </row>
    <row r="91" spans="1:9" x14ac:dyDescent="0.2">
      <c r="B91" s="42"/>
    </row>
  </sheetData>
  <sheetProtection algorithmName="SHA-512" hashValue="RZXW5iwM8j8hPvWCT8WS7FlKzzku9qPj7T/m+i2kRm2UoIl/lz8LKUChrDtMkHQz3rA562nFFoovKHo0WDOllw==" saltValue="DnsD3eeasJd2JfiUfOMVpQ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Lees Foods 270123</vt:lpstr>
      <vt:lpstr>Fuel 10K 291023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2024-05-09T16:19:49Z</dcterms:created>
  <dcterms:modified xsi:type="dcterms:W3CDTF">2024-05-10T10:16:31Z</dcterms:modified>
</cp:coreProperties>
</file>